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345" windowWidth="15120" windowHeight="7770" activeTab="3"/>
  </bookViews>
  <sheets>
    <sheet name="Титул лист" sheetId="21" r:id="rId1"/>
    <sheet name="ф 2" sheetId="19" r:id="rId2"/>
    <sheet name="ф 3" sheetId="15" r:id="rId3"/>
    <sheet name="ф 5" sheetId="14" r:id="rId4"/>
  </sheets>
  <definedNames>
    <definedName name="_xlnm.Print_Area" localSheetId="0">'Титул лист'!$A$1:$Q$23</definedName>
    <definedName name="_xlnm.Print_Area" localSheetId="2">'ф 3'!$A$1:$K$70</definedName>
  </definedNames>
  <calcPr calcId="125725"/>
</workbook>
</file>

<file path=xl/calcChain.xml><?xml version="1.0" encoding="utf-8"?>
<calcChain xmlns="http://schemas.openxmlformats.org/spreadsheetml/2006/main">
  <c r="I20" i="14"/>
  <c r="G10" i="19"/>
  <c r="F10"/>
  <c r="G51"/>
  <c r="G50"/>
  <c r="F50"/>
  <c r="F26"/>
  <c r="G26" s="1"/>
  <c r="G29"/>
  <c r="I26" i="14" l="1"/>
  <c r="E51" i="19" l="1"/>
  <c r="E50" s="1"/>
  <c r="I23" i="14"/>
  <c r="I24"/>
  <c r="I21"/>
  <c r="I19"/>
  <c r="I18"/>
  <c r="I29"/>
  <c r="I14"/>
  <c r="I13"/>
  <c r="I12"/>
  <c r="I31"/>
  <c r="I28"/>
  <c r="I17"/>
  <c r="I16"/>
  <c r="B11" i="15"/>
  <c r="C11" s="1"/>
  <c r="D11" s="1"/>
  <c r="E11" s="1"/>
  <c r="F11" s="1"/>
  <c r="E18" i="19"/>
  <c r="F14"/>
  <c r="F15"/>
  <c r="F16"/>
  <c r="F17"/>
  <c r="F19"/>
  <c r="F18" s="1"/>
  <c r="G19"/>
  <c r="G18" s="1"/>
  <c r="E35"/>
  <c r="E34" s="1"/>
  <c r="F35"/>
  <c r="F34" s="1"/>
  <c r="G35"/>
  <c r="E43"/>
  <c r="E42" s="1"/>
  <c r="F43"/>
  <c r="F42" s="1"/>
  <c r="G43"/>
  <c r="G42" s="1"/>
  <c r="I11" i="14"/>
  <c r="E11" i="19" l="1"/>
  <c r="E10" s="1"/>
  <c r="G11" i="15"/>
</calcChain>
</file>

<file path=xl/sharedStrings.xml><?xml version="1.0" encoding="utf-8"?>
<sst xmlns="http://schemas.openxmlformats.org/spreadsheetml/2006/main" count="511" uniqueCount="297">
  <si>
    <t>Подпрограмма 3 "Создание благоприятных условий для привлечения инвестиций"</t>
  </si>
  <si>
    <t>%</t>
  </si>
  <si>
    <t>01</t>
  </si>
  <si>
    <t>Развитие, поддержка и обслуживание специализированных информационных ресурсов Администрации города Воткинска для инвесторов в сети «Интернет»</t>
  </si>
  <si>
    <t>Показатель применения меры</t>
  </si>
  <si>
    <t>Всего</t>
  </si>
  <si>
    <t>Создание благоприятных условий для привлечения инвестиций</t>
  </si>
  <si>
    <t>Развитие потребительского рынка</t>
  </si>
  <si>
    <t>Наименование муниципальной программы, подпрограммы</t>
  </si>
  <si>
    <t>Источник финансирования</t>
  </si>
  <si>
    <t>Оценка расходов, тыс. рублей</t>
  </si>
  <si>
    <t>в том числе:</t>
  </si>
  <si>
    <t>Достигнутый результат</t>
  </si>
  <si>
    <t>Проблемы, возникшие в ходе реализации мероприятия</t>
  </si>
  <si>
    <t>Форма 5. Отчет о достигнутых значениях целевых показателей (индикаторов) муниципальной программы</t>
  </si>
  <si>
    <t>Срок выполнения фактический</t>
  </si>
  <si>
    <t>в течение года</t>
  </si>
  <si>
    <t>Обоснование отклонений значений целевого показателя (индикатора) на конец отчетного периода</t>
  </si>
  <si>
    <t>Оценка расходов согласно муниципальной программе</t>
  </si>
  <si>
    <t>Фактические расходы на отчетную дату</t>
  </si>
  <si>
    <t>5</t>
  </si>
  <si>
    <t>Развитие системы социального партнерства, улучшение условий и охраны труда</t>
  </si>
  <si>
    <t>Подпрограмма 5 "Развитие системы социального партнерства, улучшение условий и охраны труда"</t>
  </si>
  <si>
    <t>Развитие социального партнерства в городе</t>
  </si>
  <si>
    <t>Организация и проведение заседаний территориальной трехсторонней комиссии по регулированию социально-трудовых отношений</t>
  </si>
  <si>
    <t>Организация работы и проведение заседаний Межведомственной комиссии по вопросам соблюдения трудовых прав и легализации доходов участников рынка труда в городе</t>
  </si>
  <si>
    <t>Улучшение условий и охраны труда в городе</t>
  </si>
  <si>
    <t>Ожидаемый непосредственный результат</t>
  </si>
  <si>
    <t>2</t>
  </si>
  <si>
    <t>1</t>
  </si>
  <si>
    <t>Код аналитической программной классификации</t>
  </si>
  <si>
    <t>Пп</t>
  </si>
  <si>
    <t>ОМ</t>
  </si>
  <si>
    <t>М</t>
  </si>
  <si>
    <t>02</t>
  </si>
  <si>
    <t>03</t>
  </si>
  <si>
    <t>04</t>
  </si>
  <si>
    <t>МП</t>
  </si>
  <si>
    <t>3</t>
  </si>
  <si>
    <t>4</t>
  </si>
  <si>
    <t>05</t>
  </si>
  <si>
    <t>06</t>
  </si>
  <si>
    <t>Организация обучения работников торговли, общественного питания и бытовых услуг,  проведение семинаров, совещаний и «круглых столов»</t>
  </si>
  <si>
    <t>Совершенствование координации и правового регулирования в сфере потребительского рынка</t>
  </si>
  <si>
    <t>0 1</t>
  </si>
  <si>
    <t>Развитие инфраструктуры и оптимальное размещение объектов потребительского рынка</t>
  </si>
  <si>
    <t>Развитие конкуренции</t>
  </si>
  <si>
    <t>Развитие кадрового потенциала организаций потребительского рынка и сферы услуг</t>
  </si>
  <si>
    <t>Защита прав потребителей, повышение правовой грамотности субъектов потребительского рынка, формирование навыков рационального потребительского поведения</t>
  </si>
  <si>
    <t>человек</t>
  </si>
  <si>
    <t>№ п/п</t>
  </si>
  <si>
    <t>Наименование целевого показателя (индикатора)</t>
  </si>
  <si>
    <t>Единица измерения</t>
  </si>
  <si>
    <t>Значения целевых показателей (индикаторов)</t>
  </si>
  <si>
    <t>единиц</t>
  </si>
  <si>
    <t>2 раза в месяц</t>
  </si>
  <si>
    <t>Количество консультаций в сфере защиты прав потребителей</t>
  </si>
  <si>
    <t>Количество публикаций и сообщений в средствах массовой информации и сети Интернет, направленных на повышение потребительской грамотности</t>
  </si>
  <si>
    <t>Отношение фактических расходов к оценке расходов, % (гр6/гр5*100)</t>
  </si>
  <si>
    <t>Форма 3</t>
  </si>
  <si>
    <t>6</t>
  </si>
  <si>
    <t>март, июнь</t>
  </si>
  <si>
    <t>май, июнь</t>
  </si>
  <si>
    <t>март</t>
  </si>
  <si>
    <t>Содействие занятости населения и повышение эффективности рынка труда для обеспечения роста производительности труда</t>
  </si>
  <si>
    <t>Форма 2</t>
  </si>
  <si>
    <t xml:space="preserve">Отчет о расходах на реализацию муниципальной программы за счет всех источников финансирования </t>
  </si>
  <si>
    <t>1) бюджет муниципального образования</t>
  </si>
  <si>
    <t>собственные средства бюджета муниципального образования</t>
  </si>
  <si>
    <t>средства бюджета Удмуртской Республики</t>
  </si>
  <si>
    <t>средства бюджета Российской Федерации</t>
  </si>
  <si>
    <t>2)  средства бюджетов других уровней бюджетной системы Российской Федерации, планируемые к привлечению</t>
  </si>
  <si>
    <t>3) иные источники</t>
  </si>
  <si>
    <t>Отчет о выполнении основных мероприятий муниципальной программы</t>
  </si>
  <si>
    <t>Ответственный исполнитель: Управление экономики Администрации города Воткинска</t>
  </si>
  <si>
    <t>Наименование подпрограммы, основного мероприятия</t>
  </si>
  <si>
    <t xml:space="preserve">Ответственный исполнитель </t>
  </si>
  <si>
    <t xml:space="preserve">Срок выполнения </t>
  </si>
  <si>
    <t>Подпрограмма 1 "Развитие потребительского рынка и защиты прав потребителей"</t>
  </si>
  <si>
    <t>Формирование и ведение реестра организаций и объектов фактически осуществляющих торговлю, общественное питание и бытовое обслуживание в городе</t>
  </si>
  <si>
    <t xml:space="preserve">апрель, июль, октябрь  </t>
  </si>
  <si>
    <t>Сформировано единое информационное пространство объектов потребительского рынка в городе</t>
  </si>
  <si>
    <t>Проведение рейдовых мероприятий, направленных на пресечение и профилактику незаконной торговли  и бытового обслуживания населения</t>
  </si>
  <si>
    <t>Мониторинг розничных цен на товары первой необходимости и остатков товаров первой необходимости в магазинах розничной сети</t>
  </si>
  <si>
    <t xml:space="preserve">Проведено не менее 100 обследований. Сохранена стабильность обеспечения населения города продовольственными товарами, предотвращен дефицит товаров. </t>
  </si>
  <si>
    <t>Планирование территориального развития нестационарных, сезонных торговых объектов, объектов общественного питания и бытовых услуг в целях повышения доступности соответствующих услуг для населения города</t>
  </si>
  <si>
    <t>Содействие в открытии новых, реконструкции, модернизации объектов розничной торговли, общественного питания, бытового обслуживания</t>
  </si>
  <si>
    <t xml:space="preserve">Организация и проведение выставок, ярмарок товаров и услуг товаропроизводителей </t>
  </si>
  <si>
    <t>Проведение адресной работы с недобросовестными изготовителями по результатам мониторинга в сфере защиты прав потребителей на качество товаров и услуг в сфере потребительского рынка</t>
  </si>
  <si>
    <t>Проведен мониторинг жалоб потребителей на качество товаров и услуг в сфере потребительского рынка, приняты меры реагирования</t>
  </si>
  <si>
    <t>Проведение мероприятий по повышению правовой грамотности, просвещению; консультирование и информирование субъектов потребительского рынка</t>
  </si>
  <si>
    <t xml:space="preserve">Оказано не менее 170  консультаций в сфере защиты прав потребителей. Повышен уровень информированности субъектов потребительского рынка в сфере законодательства. </t>
  </si>
  <si>
    <t>Организация и проведение информационной работы по вопросам защиты прав потребителей, качества и безопасности товаров и услуг</t>
  </si>
  <si>
    <t>Организация информационно – просветительской деятельности в области защиты прав потребителей посредством размещения информации в СМИ, сети Интернет, ведения специального раздела "Защита прав потребителей" на сайте МО "Город Воткинск".</t>
  </si>
  <si>
    <t>ежеквартально</t>
  </si>
  <si>
    <t xml:space="preserve">Подпрограмма 2 "Создание условий для развития  предпринимательства" </t>
  </si>
  <si>
    <t>Региональный проект "Расширение доступа субъектов МСП к финансовой поддержке, в том числе к льготному финансированию в Удмуртской Республике"</t>
  </si>
  <si>
    <t xml:space="preserve">Взаимодействие с обособленным подразделением МКК Удмуртский фонд развития предпринимательства в городе Воткинск в части информирования субъектов МСП города о льготном финансировании                                                                                    </t>
  </si>
  <si>
    <t>1,3,4 кварталы</t>
  </si>
  <si>
    <t xml:space="preserve">Оказано информационное  содействие в обеспечении доступа субъектов предпринимательства к финансовым ресурсам, доведена информация о мерах поддержки.                                                                                   </t>
  </si>
  <si>
    <t xml:space="preserve">Содействие в проведении образовательных программ, курсов для действующих предпринимателей, школьников, лиц в возрасте до 30 лет (в т.ч. студентов), женщин, военнослужащих, уволенных в запас, лиц, старше 45 лет, безработных, инвалидов. </t>
  </si>
  <si>
    <t>Региональный проект "Популяризация предпринимательства в Удмуртской Республике"</t>
  </si>
  <si>
    <t>май, ноябрь</t>
  </si>
  <si>
    <t xml:space="preserve">Содействие деятельности некоммерческого партнерства "Общественный совет предпринимателей города Воткинска"                                                                                                                                                                                             
</t>
  </si>
  <si>
    <t>Консультирование субъектов предпринимательства, начинающих предпринимателей, лиц желающих открыть бизнес по мерам государственной поддержки</t>
  </si>
  <si>
    <t>постоянно по мере обращения</t>
  </si>
  <si>
    <t>Повышена информированность в вопросах ведения предпринимательской деятельности, доведена информация о мерах господдержки. Оказано не менее 50 консультаций.</t>
  </si>
  <si>
    <t>Информирование граждан и потенциальных предпринимателей о введениии на территории Удмуртской Республики специального налогового режима "Налог на профессиональный доход"</t>
  </si>
  <si>
    <t>Региональный проект "Улучшение условий ведения предпринимательской деятельности"</t>
  </si>
  <si>
    <t xml:space="preserve">Обеспечение доступа субъектов МСП к предоставляемому на льготных условиях имуществу за счет дополнения общего количества объектов (в т.ч. неиспользуемых или используемых не по назначению) в перечнях муниципального имущества. </t>
  </si>
  <si>
    <t>Региональный проект "Акселерация субъектов малого и среднего предпринимательства"</t>
  </si>
  <si>
    <t xml:space="preserve">Содействие в оказании комплекса услуг, сервисов и мер поддержки субъектам МСП  через Корпорацию развития Удмуртской Республики, центр "Мой бизнес" в целях ускоренного развития субъектов МСП в моногородах                                                                                                                                                                                                                                                                                                                                                                                                              
</t>
  </si>
  <si>
    <t>Пьянкова Е.В. - зам.начальника Управления экономики</t>
  </si>
  <si>
    <t>Взаимодействие с Фондом развития моногородов по созданию инфраструктуры для реализации новых инвестиционных проектов на территории города, получению льготных кредитов</t>
  </si>
  <si>
    <t xml:space="preserve">Формирование  инвестиционных площадок и ведение базы данных по инвестиционным площадкам                                                                                                                                                                                                                 
</t>
  </si>
  <si>
    <t xml:space="preserve">Оказание консультационной, организационной и методической помощи инициаторам инвестиционных проектов при разработке и реализации инвестиционных проектов                                                                                                      
</t>
  </si>
  <si>
    <t xml:space="preserve">Содействие инвесторам в подготовке документов и сопровождении инвестиционных проектов для получения земельных участков в аренду без проведения торгов (в соответствии с Законом УР №24-РЗ):                                                                                                          </t>
  </si>
  <si>
    <t>Содействие деятельности Общественного Совета по инвестициям  при Главе муниципального образования «Город Воткинск»</t>
  </si>
  <si>
    <t>Осуществление мониторинга инвестиционных процессов на территории города Воткинска (в том числе мониторинг реализации инвестиционных проектов)</t>
  </si>
  <si>
    <t>ежемесячно, ежеквартально</t>
  </si>
  <si>
    <t>Подпрограмма 4 "Содействие занятости населения и повышение эффективности рынка труда для обеспечения роста производительности"</t>
  </si>
  <si>
    <t>Активная политика занятости и социальная поддержка безработных граждан</t>
  </si>
  <si>
    <t>Оказание содействия добровольному переселению в Удмуртскую Республику соотечественников, проживающих за рубежом</t>
  </si>
  <si>
    <t>в течение года по мере обращений граждан</t>
  </si>
  <si>
    <t xml:space="preserve">Организация и проведение профориентационного мероприятия для учащихся старших классов образовательных учреждений города "Твой выбор- Воткинск!" </t>
  </si>
  <si>
    <t>Оказана помощь молодым людям в выборе будущей профессии,  уменьшен отток молодежи из города. В мероприятии приняло участие 1500 человек.</t>
  </si>
  <si>
    <t>1 квартал,                                                                                                                                                                                                                                                                                                                                                                                                                                                             2 полугодие</t>
  </si>
  <si>
    <t xml:space="preserve">Проведение рейдов по выявлению фактов неформальной занятости </t>
  </si>
  <si>
    <t>Развитие системы оплаты и нормирования труда и регулирование уровня минимальных социальных стандартов в области денежных доходов населения</t>
  </si>
  <si>
    <t>Мониторинг динамики ситуации с задолженностью по выплате заработной платы в муниципальном образовании</t>
  </si>
  <si>
    <t>еженедельно</t>
  </si>
  <si>
    <t>Проведение организационных мероприятий в области охраны труда, в том числе совещаний, семинаров, выставок средств безопасности труда</t>
  </si>
  <si>
    <t>Информирование населения города по вопросам условий и охраны труда,  о профессинальных рисках, о безопасном труде в средствах массовой информации</t>
  </si>
  <si>
    <r>
      <t xml:space="preserve">Ответственный исполнитель:  </t>
    </r>
    <r>
      <rPr>
        <b/>
        <sz val="10"/>
        <color indexed="8"/>
        <rFont val="Times New Roman"/>
        <family val="1"/>
        <charset val="204"/>
      </rPr>
      <t>Управление экономики  Администрации города Воткинска</t>
    </r>
  </si>
  <si>
    <t>Форма 5</t>
  </si>
  <si>
    <t xml:space="preserve"> Подпрограмма 1 "Развитие потребительского рынка и защиты прав потребителей"</t>
  </si>
  <si>
    <t>млн. руб.</t>
  </si>
  <si>
    <t>Сумма уплаченных налогов в местный бюджет от предпринимательской деятельности</t>
  </si>
  <si>
    <t>тыс. руб.</t>
  </si>
  <si>
    <t>Среднемесячная начисленная заработная плата работников крупных и средних предприятий и некоммерческих организаций</t>
  </si>
  <si>
    <t>Количество заключенных трудовых договоров в  результате реализации  мер по снижению неформальной занятости</t>
  </si>
  <si>
    <t xml:space="preserve">Численность пострадавших в результате несчастных случаев на производстве с утратой трудоспособности на 1 рабочий день и более и со  со смертельным исходом (по данным ФСС) </t>
  </si>
  <si>
    <t>Доля рабочих мест в подведомственных организациях на которых проведена специальная оценка условий труда (по состоянию на начало года) в общем количестве рабочих мест, подлежащих оценке в подведомственных организациях</t>
  </si>
  <si>
    <t>Относительное отклонение факта от плана (гр. 8/гр7)</t>
  </si>
  <si>
    <t>январь, март</t>
  </si>
  <si>
    <t>Проведение контрольных мероприятий направленных на пресечение и профилактику незаконной торговли</t>
  </si>
  <si>
    <t>Объем инвестиций в основной капитал по крупным и средним предприятиям (за исключением бюджетных средств) в расчете на 1 жителя</t>
  </si>
  <si>
    <t>Количество вновь созданных новых рабочих мест в организациях получивших государственную поддержку для реализации инвестиционных проектов</t>
  </si>
  <si>
    <t xml:space="preserve">Доля среднесписочной численности работников  малых и средних предприятий в среднесписочной численности работников всех предприятий и организаций </t>
  </si>
  <si>
    <t>Уровень зарегистрированной безработицы от экономически активного населения (не более)</t>
  </si>
  <si>
    <t>март, ноябрь</t>
  </si>
  <si>
    <t xml:space="preserve">      %</t>
  </si>
  <si>
    <t>1-е полугодие</t>
  </si>
  <si>
    <t>февраль, март апрель, май, сентябрь</t>
  </si>
  <si>
    <t xml:space="preserve">Организация и проведение мероприятий (семинаров, вебинаров, круглых столов, конференций, встреч) по информированию субъектов МСП о мерах государственной поддержки, в т.ч. о мерах поддержки социальных предпринимателей и СОНКО с участием представителей органов государственной власти, организаций инфраструктуры поддержки МСП, центра "Мой Бизнес".                                                                                     </t>
  </si>
  <si>
    <t xml:space="preserve">Аткина Н.А. - зам. начальника отдела экономического анализа и потребительского рынка </t>
  </si>
  <si>
    <t>февраль, март, апрель, сентябрь</t>
  </si>
  <si>
    <t xml:space="preserve">Повышена информированность в вопросах ведения предпринимательской деятельности                            Проведены :                                                                                       - совещание с представителями Министерства имущественных отношений УР, ЦКО БТИ о результатах кадастровой оценки земельных участков и процедуре подачи замечаний и обжалования по государственной кадастровой оценке объектов недвижимости.                                                                                                                                                                                                                                                                                                                                                                           Организованы обучающие семинары для самозанятых граждан, предпринимателей, занятых в социальной сфере, женщин, начинающих предпринимателей.                                                                                                                                                                                                                                                                                               </t>
  </si>
  <si>
    <t>январь, май</t>
  </si>
  <si>
    <t xml:space="preserve">Пьянкова Е.В. - зам. начальника Управления экономики,                                                                                                                                                                                                                                                                                                                                                   Габидуллин Д.В. - начальник                                                                                          Управления капитального строительства,                                                                                                                                                                                                                                                                                                                                                                                                         Турлак С.Ю. -  и.о.начальника Управления архитектуры и градостроительства,                                                                                                                                                                                                                                       Брагин А.В. - начальник  Управления ЖКХ   </t>
  </si>
  <si>
    <t>до 1 мая</t>
  </si>
  <si>
    <t>по мере обращения</t>
  </si>
  <si>
    <t>февраль, март, апрель, июнь</t>
  </si>
  <si>
    <t>февраль, апрель, июнь</t>
  </si>
  <si>
    <t>1, 2 кварталы</t>
  </si>
  <si>
    <t xml:space="preserve">Обеспечена территориальная доступность товаров и услуг, созданы условия для развития конкуренции. Содействие предпринимательской активности и самозанятости граждан. Расширение сбыта продукции местных производителей. </t>
  </si>
  <si>
    <t>апрель, май</t>
  </si>
  <si>
    <t>март, апрель</t>
  </si>
  <si>
    <t>1-е полугодие, еженедельно</t>
  </si>
  <si>
    <t>1- е полугодие</t>
  </si>
  <si>
    <t xml:space="preserve">1-е полугодие </t>
  </si>
  <si>
    <t>февраль, апрель</t>
  </si>
  <si>
    <t xml:space="preserve">Отчет о реализации муниципальной программы     
</t>
  </si>
  <si>
    <t>март,  май, июнь</t>
  </si>
  <si>
    <t>Колупаев В.П. - гл. специалист-эксперт отдела экономического развития и потребительского рынка</t>
  </si>
  <si>
    <t>Колупаев В.П. -  гл. специалист-эксперт одела экономического развития и потребительского рынка;                                                                                                                                                                                                                                                                                                                           Ушатиков Р.В.- и.о.  начальника отдела закупок</t>
  </si>
  <si>
    <t>2,3 кварталы</t>
  </si>
  <si>
    <t xml:space="preserve">Аткина Н.А. - зам. начальника отдела экономического развития  и потребительского рынка  </t>
  </si>
  <si>
    <t>Содействие развитию социального предпринимательства (информирование, консультирование, проведение конкурсов на получение грантовой поддержки)</t>
  </si>
  <si>
    <t>5.2.2.-5.2.5</t>
  </si>
  <si>
    <t xml:space="preserve">Перевозчикова Л.Ю. - начальник управления экономики                                                                                                     Аткина Н.А. - зам. начальника отдела экономического развития  и потребительского рынка  </t>
  </si>
  <si>
    <t>март, апрель, май</t>
  </si>
  <si>
    <t xml:space="preserve"> Горбунов А.П. - начальник Управления муниципального имущества и земельных ресурсов                                 Аткина Н.А. - зам. начальника отдела экономического развития  и потребительского рынка  </t>
  </si>
  <si>
    <t>пусть В.П. уточнит тематики</t>
  </si>
  <si>
    <t xml:space="preserve">Актуализирован реестр инвест. площадок и интерактивная карта на сайте города для инвесторов (15 площадок). </t>
  </si>
  <si>
    <t>Лена, я недавно делала инф. в Корпорацию развития, у меня 15 площадок получилось .</t>
  </si>
  <si>
    <t xml:space="preserve">Социальная сеть "В Контакте", официальный сайт города, адресная рассылка на предприятия. </t>
  </si>
  <si>
    <t>Пьянкова Е.В. - зам. начальника Управления экономики</t>
  </si>
  <si>
    <t xml:space="preserve">Пьянкова Е.В. - зам.начальника Управления экономики                                                                                                                                                                                                                                                                                                                                                                                                                                                                                                                                                                                                                                                                                                                                                                                                                                                                                                             </t>
  </si>
  <si>
    <t xml:space="preserve">Пьянкова Е.В. - зам.начальника Управления экономики                                                                                                                                                                                                                                                                                                                                                </t>
  </si>
  <si>
    <t>Князева Л.С. - гл. специалист-эксперт  отдела экономического развития и потребительского рынка</t>
  </si>
  <si>
    <t xml:space="preserve"> Перевозчикова Л.Ю. - начальник управления экономики,                                   Никитин О.В. -начальник отдела земельных ресурсов                                                                                                                                                                                                                                                                                                                                                                                                                                                                                                                                                                                    </t>
  </si>
  <si>
    <r>
      <t>Колупаев В.П. - гл. специалист-эксперт отдела экономического развития и потребительского рынка;</t>
    </r>
    <r>
      <rPr>
        <sz val="9"/>
        <color indexed="53"/>
        <rFont val="Times New Roman"/>
        <family val="1"/>
        <charset val="204"/>
      </rPr>
      <t xml:space="preserve">                                                                                                                                                                                                                                                            </t>
    </r>
    <r>
      <rPr>
        <sz val="9"/>
        <rFont val="Times New Roman"/>
        <family val="1"/>
        <charset val="204"/>
      </rPr>
      <t xml:space="preserve">Турлак С.Ю. - и.о.начальника Управления  архитектуры и градостроительства; Горбунов А.П.  - начальник УМИ и ЗР </t>
    </r>
  </si>
  <si>
    <r>
      <t xml:space="preserve">Сопровождение инвестиционных проектов предприятий </t>
    </r>
    <r>
      <rPr>
        <b/>
        <sz val="9"/>
        <rFont val="Times New Roman"/>
        <family val="1"/>
        <charset val="204"/>
      </rPr>
      <t>-</t>
    </r>
    <r>
      <rPr>
        <sz val="9"/>
        <rFont val="Times New Roman"/>
        <family val="1"/>
        <charset val="204"/>
      </rPr>
      <t xml:space="preserve">"точек роста", имеющих приоритетное значение для социально-экономического развития города Воткинска                                                                                     </t>
    </r>
  </si>
  <si>
    <t xml:space="preserve">Надо уточнить у В.П. </t>
  </si>
  <si>
    <t>Численность занятых в сфере малого и среднего предпринимательства (включая ИП)</t>
  </si>
  <si>
    <t>Количество самозанятых граждан</t>
  </si>
  <si>
    <t xml:space="preserve">1,4 кварталы </t>
  </si>
  <si>
    <t>Сформированы и актуализированы  схемы размещения нестационарных и сезонных торговых объектов</t>
  </si>
  <si>
    <t>2, 3 4 кварталы</t>
  </si>
  <si>
    <r>
      <t xml:space="preserve">Информация размещена на официальном сайте города, в социальных сетях, доведена  адресной рассылкой.                                                                                                                                                                                                                  Организовано совещание с представителями министерства имущественных отношений УР и ЦКО БТИ о результатах кадастровой оценки земельных участков.                                                                                                                                                                                                 Проведена информациоонная работа с предпринимателями, оказывающими социальные услуги о мерах государственной поддержки.                                                                                                                                                                                                                                                                                                                                                                                                                                                                                                                                                                                                                                                                                                                                                                                                                                                                                                                                                                                                                               Актуализирована памятка по мерам государственной поддержки.                                                                                                                                                                                                                                                                                          Организована встреча с министром экономики по мерам государственной поддержки при реализации инвест. проектов.                                                                                                                                                                                                                                                                                  Организован обучающий семинар для самозанятых граждан.                                                                                                                                                                                                                                                                                                                                                                                                                                                                                                                                                                                                                                                                                                                                                                                            </t>
    </r>
    <r>
      <rPr>
        <sz val="9"/>
        <color indexed="10"/>
        <rFont val="Times New Roman"/>
        <family val="1"/>
        <charset val="204"/>
      </rPr>
      <t xml:space="preserve">                                                                                                                                                                                                                                                         </t>
    </r>
  </si>
  <si>
    <t xml:space="preserve">Осуществлено информирование предпринимателей о мерах гос. поддержки  и проводимых мероприятиях Корпорации развития УР и Цетром "Мой бизнес".                             Организован и проведен круглый стол с предпринимателями с участием Корпорации развития УР
Увеличено количество субъектов МСП (на 5 единиц) и численность занятых в сфере МСП. </t>
  </si>
  <si>
    <t xml:space="preserve"> 3-й  квартал</t>
  </si>
  <si>
    <t xml:space="preserve">Проведено не менее 2 заседаний Общественного совета по инвестициям при Главе муниципального образования "Город Воткинск". Выработаны решения по созданию благоприятного инвестиционного климата на территории города. </t>
  </si>
  <si>
    <t xml:space="preserve">Проведен  мониторинг реализации инвестционных проектов.  Выявлены проблемы, разработаны меры реагирования (не менее 4 мониторингов в год). </t>
  </si>
  <si>
    <t xml:space="preserve">сентябрь  </t>
  </si>
  <si>
    <t>ежемесячно</t>
  </si>
  <si>
    <t>1 полугодие</t>
  </si>
  <si>
    <t xml:space="preserve">Число субъектов малого и среднего предпринимательства в расчете на 10 тыс.человек населения </t>
  </si>
  <si>
    <t>Объем отгруженных товаров собственного производства, выполненных работ и услуг собственными силами в муниципальном образовании</t>
  </si>
  <si>
    <t>Данные предварительные, к концу года планируется достижение  показателя</t>
  </si>
  <si>
    <t>Информация размещена  "ВКонтакте"  в группе "Экономика города Воткинск".
На сайте Администрации города Воткинска обновлена и актуализирована вкладка "ИНВЕСТОРУ"</t>
  </si>
  <si>
    <t>Создание условий для развития предпринимательства</t>
  </si>
  <si>
    <t>Подпрограмма 2 "Создание условий для развития  предпринимательства"</t>
  </si>
  <si>
    <t>на 01.07.2023</t>
  </si>
  <si>
    <t>по состоянию на 01.07.2023</t>
  </si>
  <si>
    <t>Факт на начало отчетного периода         (за 2022)</t>
  </si>
  <si>
    <t>План на конец текущего 2023 года</t>
  </si>
  <si>
    <t>Факт на конец отчетного периода          (1-е полугодие 2023)</t>
  </si>
  <si>
    <t>Информация о продуктах фонда размещена на официальном сайте города в разделе "Поддержка предпринимательства", на странице в "ВКонтакте" "Экономика города Воткинска".                                                                                                                                                       В 1-м полугодии  в фонд поступило 13 обращений от субъектов МСП, выдано 9 займов на сумму 15 900 тыс. руб.</t>
  </si>
  <si>
    <t>Проведение массовых мероприятий, направленных на содействие развитию предпринимательства (конкурсы профессионального мастерства, профессиональные праздники, межрегиональные форумы и др.)</t>
  </si>
  <si>
    <t xml:space="preserve">Мотивация населения к занятию предпринимательской деятельностью.                                                                  Разработан календарь мероприятий ко Дню Российского предпринимательства.                                        Организованы: акция "День с предпринимателем", мини-турнир по волейболу,  праздничные мероприятия в честь Дня Российского предпринимательства.                                                                                                                                                                                  При содействии НП "Общественный Совет предпринимателей" организован субботник ко дню Победы на территории Нагорного кладбища. Организованы мероприятия в рамках Всемирной недели предпринимательства. </t>
  </si>
  <si>
    <t xml:space="preserve">Продолжено сотрудничество между органами местного самоуправления и предпринимательским сообществом.                                                                                                                                                                                                                                                                                       Проведено совместное собрание с Общественным советом предпринимателей города по обсуждению планов работы на год и проблемных вопросов ведения бизнеса.                                                                                         Оказано содействие в проведении субботника ко дню Победы на Нагорном кладбище.              </t>
  </si>
  <si>
    <t xml:space="preserve">Проведена информационная работа в ходе рейдов -мониторингов, организована раздача информационных брошюр, размещена информация в социальных сетях ВК.                                                                                                                                                                                                      Оказаны консультационные услуги гражданам по мере обращения.                                                                                                                                                                                                                                                                                                                                                                                                                                                                                                                                                                                        Увеличено количество самозанятых на 20%. </t>
  </si>
  <si>
    <t xml:space="preserve">Аткина Н.А. - зам. начальника отдела экономического развития  и потребительского рынка Князева Л.С. - гл. специалист эксперт отдела экон.развития и потребительского рынка  </t>
  </si>
  <si>
    <t>Информирование, консультирование, помощь в заполнении заявок на вхождение в реестр социальных предпринимателей</t>
  </si>
  <si>
    <t xml:space="preserve">Увеличен на 10 % перечнь объектов недвижимого и движимого имущества, земельных участков, предоставляемых субъектам МСП и самозанятым гражданам на льготных условиях. Предоставлены субъектам МСП и самозанятым гражданам в пользование недвижимое и движимое имущество, земельные участки на льготных условиях.                                                                                                                                                                                                                                                         На официальном сайте размещена информация об имущественной поддержке в рамках утвержденного перечня. </t>
  </si>
  <si>
    <t>Осуществлен контроль за соблюдением ограничений розничной продажи алкогольной продукции и торговли в неустановленных местах, проведено  60 контрольных мероприятий, приняты меры по пресечению незаконной торговли.</t>
  </si>
  <si>
    <t>январь, март, май</t>
  </si>
  <si>
    <t xml:space="preserve">Оказано 27 консультаций.                                                                                                                                                                                                                                                                                                                                                                                                                                                                                                                    </t>
  </si>
  <si>
    <r>
      <t xml:space="preserve">Проведено 7 семинаров совещаний и «круглых столов» по вопросам  развития  потребительского рынка и контрольно-надзорной деятельности </t>
    </r>
    <r>
      <rPr>
        <sz val="9"/>
        <color indexed="10"/>
        <rFont val="Times New Roman"/>
        <family val="1"/>
        <charset val="204"/>
      </rPr>
      <t>.</t>
    </r>
    <r>
      <rPr>
        <sz val="9"/>
        <rFont val="Times New Roman"/>
        <family val="1"/>
        <charset val="204"/>
      </rPr>
      <t xml:space="preserve"> Повышена квалификация работников торговли, общественного питания и бытовых услуг</t>
    </r>
    <r>
      <rPr>
        <sz val="9"/>
        <color indexed="10"/>
        <rFont val="Times New Roman"/>
        <family val="1"/>
        <charset val="204"/>
      </rPr>
      <t xml:space="preserve"> </t>
    </r>
  </si>
  <si>
    <t xml:space="preserve">Размещено не менее 40 публикаций  и сообщений в СМИ и сети Интернет по вопросам государственного регулирования потребительского рынка. Повышен уровень доступности информации о правах потребителей и механизмах их защиты. </t>
  </si>
  <si>
    <t xml:space="preserve">Информирование предпринимателей осуществляется через официальный сайт, раздел "Поддержка предпринимательства", социальные сети (ВКонтакте, Вайбер), при личных встречах. Проведено 23 встречи с представителями бизнеса в личном порядке.                                                                                  27.01.2023 при участии Корпорации развития УР проведено совещание по мерам государственной поддержки инвесторов (докладчики Богданова А.В., Алпашаева Д.Я.). </t>
  </si>
  <si>
    <t>Оказано информационное и консультационное содействие в получении льготных кредитов.</t>
  </si>
  <si>
    <t>Актуализирован реестр инвестиционных площадок.</t>
  </si>
  <si>
    <t>Инициаторам инвестиционных проектов оказана консультационная,  методическая помощь.                                                                       
Сформирован перечень инвестиционных проектов, планируемых к реализации на территории города и требующих мер поддержки.</t>
  </si>
  <si>
    <t xml:space="preserve">Оказано содействие инвесторам в подготовке документов и сопровождении инвестиционных проектов для получения земельных участков в аренду без проведения торгов (по мере обращения).                                                                             </t>
  </si>
  <si>
    <t xml:space="preserve">Оказано содействие не менее  5 инвесторам в подготовке в реализации инвестиционных проектов предприятий-"точек роста", имеющих приоритетное значение для социально-экономического развития города Воткинска.  </t>
  </si>
  <si>
    <t xml:space="preserve">Актуализирован раздел  "Помощь инвестору". Размещена информация в социальных сетях ("В Контакте группа "Экономика Воткинска, приложение "Вайбер") о мерах гос.поддержки. </t>
  </si>
  <si>
    <t xml:space="preserve">Подготовлены Решения Администрации муниципального образования «Город Воткинск» о готовности принять соотечественника, претендующего на участие в 
программе  по оказанию содействия добровольному 
переселению в Удмуртскую Республику соотечественников, проживающих за рубежом
</t>
  </si>
  <si>
    <t>Продолжено взаимодействие  в системе социального партнерства.                                                                                                                                                                                                                                                                                                           Проведено 4 заседания трехсторонней комиссии.</t>
  </si>
  <si>
    <t>Проведено 16 рейдов по выявлению фактов неформальной занятости. По результатам рейдов заключено не менее 60 трудовых договоров.</t>
  </si>
  <si>
    <t xml:space="preserve">Отсутствует задолженность по заработной плате в подведомственных организациях муниципального образования. </t>
  </si>
  <si>
    <t xml:space="preserve">Проведены  мероприятия в рамках Всемирной недели охраны труда (день охраны труда, обучающий семинар для предприятий и организаций, конкурс детских рисунков, выставка СИЗ, награждения лучших специалистов по охране труда).                                                                                                                                     Повышен уровень знаний   в вопросах охраны труда руководителей и специалистов организаций города. </t>
  </si>
  <si>
    <t>Размещено в социальных сетях не менее 10 информационных сообщений.                                                                                                                                                                                                                                                                                            Повышена информированность граждан  в вопросах охраны труда.</t>
  </si>
  <si>
    <t>09</t>
  </si>
  <si>
    <t xml:space="preserve">Внедрение Регионального инвестиционного стандарта в муниципальном образовании «Город Воткинск» </t>
  </si>
  <si>
    <t>Внедрен единый порядок сопровождения и поддержки инвестиционных проектов.</t>
  </si>
  <si>
    <t xml:space="preserve">Внедрение и актуализация муниципального сегмента инвестиционной карты Удмуртской Республики </t>
  </si>
  <si>
    <t>Метлякова О.С. - гл.специалист-эксперт  отдела экономическог развития и потребительского рынка</t>
  </si>
  <si>
    <t xml:space="preserve">Реализация свода инвестиционных правил на уровне муниципального образования </t>
  </si>
  <si>
    <t xml:space="preserve"> Перевозчикова Л.Ю. - начальник управления экономики                                                                                                                                                                                                                                                                                                                                                                                                                           Пьянкова Е.В. - зам.начальника Управления экономики                                                                                                                                                                                                                                                                                                                                                                                                                                                                                                                                                                            </t>
  </si>
  <si>
    <t>Обеспечен доступ инвесторов к информации об инвестиционных площадках, доступных ресурсах  и имеющейся  инфраструктуре</t>
  </si>
  <si>
    <t>Упрощено взаимодействие инвесторов с органами исполнительной власти, контрольно-надзорными органами и ресурсными организациями</t>
  </si>
  <si>
    <t xml:space="preserve">Сформирована и утверждена схема размещения нестационарных сезонных объектов (НТО).                                                                                                                                                                                                                                                                                                                                                                                                                                                                                                                                                   Продано 19  мест под НТО на сумму 364,1 тыс. руб. </t>
  </si>
  <si>
    <t xml:space="preserve">По результатам мониторинга поступило 26 обращений в сфере торговли и общ.питания. Все обращения урегулированы в досудебном порядке. </t>
  </si>
  <si>
    <t xml:space="preserve">Оказана помощь в составлении претензий, даны консультации 57 потребителям. Все вопросы решены в досудебном порядке. </t>
  </si>
  <si>
    <t>Мероприятие запланировано во 2 полугодии (6,7 сентября)</t>
  </si>
  <si>
    <r>
      <rPr>
        <sz val="9"/>
        <rFont val="Times New Roman"/>
        <family val="1"/>
        <charset val="204"/>
      </rPr>
      <t>Организованы и проведены 4 ярмарки товаров и услуг при проведении городских мероприятий</t>
    </r>
    <r>
      <rPr>
        <sz val="9"/>
        <color indexed="10"/>
        <rFont val="Times New Roman"/>
        <family val="1"/>
        <charset val="204"/>
      </rPr>
      <t xml:space="preserve">. </t>
    </r>
  </si>
  <si>
    <t xml:space="preserve">Размещено 19 публикаций в сети интернет и СМИ (по соблюдению действующего законодательства  о защите прав потребителей, о прямых линиях, вебинарах, конкурсах, запрете реализации алкогольной продукции в дни предусмотренные законодательством). </t>
  </si>
  <si>
    <t>В 1-м полугодии обращений не поступало</t>
  </si>
  <si>
    <t>Мероприятия запланированы во 2-м полугодии</t>
  </si>
  <si>
    <r>
      <t xml:space="preserve">Проведено не менее </t>
    </r>
    <r>
      <rPr>
        <sz val="9"/>
        <rFont val="Times New Roman"/>
        <family val="1"/>
        <charset val="204"/>
      </rPr>
      <t xml:space="preserve">16 </t>
    </r>
    <r>
      <rPr>
        <sz val="9"/>
        <color indexed="8"/>
        <rFont val="Times New Roman"/>
        <family val="1"/>
        <charset val="204"/>
      </rPr>
      <t xml:space="preserve"> заседаний комиссии. Заключено  не менее 400 новых трудовых договоров</t>
    </r>
  </si>
  <si>
    <r>
      <rPr>
        <sz val="10"/>
        <color indexed="8"/>
        <rFont val="Times New Roman"/>
        <family val="1"/>
        <charset val="204"/>
      </rPr>
      <t xml:space="preserve">Наименование муниципальной программы: </t>
    </r>
    <r>
      <rPr>
        <b/>
        <sz val="10"/>
        <color indexed="8"/>
        <rFont val="Times New Roman"/>
        <family val="1"/>
        <charset val="204"/>
      </rPr>
      <t>Создание условий для устойчивого экономического развития муниципального образования "Город Воткинск"                                                                                                                   на 2020-2026 годы</t>
    </r>
  </si>
  <si>
    <t>Наименование муниципальной программы: Создание условий для устойчивого экономического развития муниципального образования "Город Воткинск"  на 2020-2026 годы</t>
  </si>
  <si>
    <t>Наименование муниципальной программы: Создание условий для устойчивого экономического развития муниципального образования "Город Воткинск" на 2020-2026 годы</t>
  </si>
  <si>
    <t>Создание условий для устойчивого экономического развития муниципального образования "Город Воткинск" на 2020-2026 годы</t>
  </si>
  <si>
    <t>Проведено 6 профилактических визитов. Выявлено  43 факта неформальной занятости.</t>
  </si>
  <si>
    <t>Актуализированы торговые реестры на основании данных статистики - 1125 объектов, в т.ч.  общественное питание-117, торговля - 654, бытовое обслуживание -354.</t>
  </si>
  <si>
    <t xml:space="preserve">Проведено 18 рейдов по профилактике торговли в неустановленных местах и нарушений розничной продажи алкогольной продукции. Составлено 17 материалов по нарушениям.                                                                                                                                                                                                                                                                                                                                                                                                             </t>
  </si>
  <si>
    <t>Введены в эксплуатацию 2 универсальных магазина (ул. Энтузиастов, ул. Летняя).</t>
  </si>
  <si>
    <t>06.03.2023 - организована выставка - ярмарка товаров местных производителей в рамках командообразующего модуля #Команда Удмуртии на площадке д/к "Юбилейный" (приняли участие 14 предприятий).</t>
  </si>
  <si>
    <t>Проведено собрание с Общественным советом по обсуждению совместных планов работы на год (11.01.). Проведен субботник по уборке территории Нагорного кладбища, возле памятника воинам, погибшим от ран в госпиталях г. Воткинска (27.04.) Взаимодействие в рамках календаря мероприятий в честь дня российского предпринимательства (24.04 - 26.05.)</t>
  </si>
  <si>
    <t xml:space="preserve">Размещено 4 публикации в социальной сети в контакте в группе "Экономика Воткинска", проведена адресная разъяснительная работа с предпринимателями. Оказана помощь в заполнении заявок 3 предпринимателям.                                                                                                                           6 предпринимателей г.Воткинска включены в реестр социальных предпринимателей в 2023 году. </t>
  </si>
  <si>
    <t xml:space="preserve">В перечне на 01.07.2023 14 объектов.                                                                                                                                                                                                                                                                                                                                                                                                                                                                    Обращений от субъектов МСП на пользование имуществом в отчетный период не поступало. </t>
  </si>
  <si>
    <t xml:space="preserve">На территории города планируются к реализации 15 новых инвест.проектов. Оказаны консультации 11 инициаторам инвестиционных проектов. </t>
  </si>
  <si>
    <t>Оказано содействие ООО "Завод НГО Техновек", ОАО "ВПК", ООО "ПаркузГрупп",  ООО "ЭверестЭкстра", ИП Завалину А.Ю., ООО "Вереск".                                                                                                                                                                                                                                                    Привлечено 133 млн. руб. инвестиций, создано 30 новых рабочих мест.</t>
  </si>
  <si>
    <t xml:space="preserve">Состоялось 2 совещания Общественного совета по инвестициям:                                                                              1.Стратегическое развитие города                                                                                                                                                                                                                                                 2.Совещание о мерах  господдержки с министром экономики и директором АНО "Корпорация развития УР" </t>
  </si>
  <si>
    <t>Проведено 2 мониторинга реализации 24 инвестиционных проектов: из них  10 - в прединвестицонной стадия; 13 - стадия реализация, 1 - приостановлен.</t>
  </si>
  <si>
    <t>1.Между МО "Город Воткинск"  и  АО "Воткинский завод", МУП "Водоканал", МУП "ТеплоСервис" заключены Соглашения о сотрудничестве в рамках внедрения Регионального инвестиционного стандарта.                                                                                                                               2.Создана инвест.команда (постановление Администрации  от 15.02.2023 № 162.1)                                                                                                                                                                                                                                                                                                                                                                                      3. Размещены свободные площадки на инвесткарте УР, утвержден перечень уполномоченных, ответственных за актуализацию данных на инвест. карте.                                                                                                                                                                                                                    4.На официальном сайте города Воткинска размещен Паспорт инвест. развития города, актуализирована информация по мерам инвестиционной поддержки.</t>
  </si>
  <si>
    <t xml:space="preserve">Состоялось 1 заседание комиссии (15.03.).                                                                                                                                                                                                                                                                                                                                                                                                                                Вопросы:                                                                                                                                             1.О ходе выполнения территориального трехстороннего соглашения
2. Об итогах социально-эконом. развития города Воткинска  
3. О работе Межведомственной комиссии по вопросам соблюдения трудовых прав и легализации доходов участников рынка труда в 2022 г.
4. Предоставление адресной соц. помощи на основании соц. контракта
5. Утверждение регламента работы территориальной трехсторонней комиссии.
</t>
  </si>
  <si>
    <t>Оборот розничной торговли</t>
  </si>
  <si>
    <t>Рост объемов инвестиций планируется к концу года</t>
  </si>
  <si>
    <t>1) Семинар с участием МИФНС № 3  по УР  по изменениям в действующем законодательстве.                                                                                                                                                                                                                                                                                                                                                                  2) Прямая линия в День защиты прав потребителей с участием Роспотребнадзора.                                                                                                                                                                                                                                                                                                                                                                                        3) Совещание с руководителями торговых сетей</t>
  </si>
  <si>
    <t xml:space="preserve">Проведено 7 заседаний комиссии, заключен 121 труд. договор.                                                         Официально зарегистровано 3245 чел. самозанятых </t>
  </si>
  <si>
    <t>1) Информирование социальных предпринимателей и молодых предпринимателей об обучающей программе "Азбука предпринимателя"  (7 человек прошли обучение, в т.ч. 3 социальных предпр, 4 молодых предпр.).                                                                                                                                                                                                                                               2) Информирование субъектов МП об условиях конкурса на дистанционного резидента  Бизнес-инкубатора (1 ИП получил статус резидента БИ).</t>
  </si>
  <si>
    <t xml:space="preserve">Мониторинг выплаты зааботной платы в муниципальных предприятиях проводится ежемесячно. За отчетный период задолженность у МУПов отсутствует.  </t>
  </si>
  <si>
    <t>Малые предприятия - 743                                                  Средние предприятия - 7                                                    Индивидуальные предприниматели - 1723</t>
  </si>
  <si>
    <t>"Создание условий для устойчивого экономического развития на 2020-2026 годы"</t>
  </si>
  <si>
    <t>В ходе профилактических визитов розданы информационные брошюры о режиме самозанятости (более 50 шт). Зарегистрировано 3245 самозанятых (увеличение на 24% к началу года)</t>
  </si>
  <si>
    <t>В рамках  Соглашения с ВЭБ РФ  реализуется инвестпроект  ООО "ПаркузгГрупп" "Строительство ФОК". Привлечено 60,8 млн.руб. инвестиций. Создано 3 рабочих места. Оказано 10 консультаций.</t>
  </si>
  <si>
    <t xml:space="preserve">Оказано содействие ООО "РариТек-технологии""  в получении земельного участка в аренду без торгов. </t>
  </si>
  <si>
    <t>Создана и актуализирована  цифровая инвестиционная карта, размещена информация о 15 инвестиционных площадках и 1 имущественном комплексе.</t>
  </si>
  <si>
    <t>Утверждаю:                                                            заместитель главы Администрации по экономике, финансам и инвестициям                                                              ______________ А.А. Асылханова</t>
  </si>
  <si>
    <t xml:space="preserve">Проведены совещания для предпринимателей:                                                                                                                                                                                                                                                                                                                                                1) 27.01.2023 с участием Министерства экономики УР и корпрации развития УР по мерам государственной поддержки бизнеса                                                                                       2) 17.02.2023 с участием МИФНС №3 по УР "Изменения в действующем законодательстве"
3) 22.02.2023  "Социальный контракт: как получить деньги на развитие бизнеса"
4) 10.03.2023 горячая линия с участием Роспотребнадзора "Защита прав потребителей"             
5) 17.05.2023  "Моя команда 3,0"  (спикер С.Родин)                                                                                                                                                                                                                                                                                                                                                                                                                                                                                                                            6) 26.05.2023 "Лидер и вдохновляющие цели для команды" (спикер А. Губарец)                                    
7) 15.06.2023 круглый стол на тему "Промсвязбанк- строительство жилья на льготных условиях для сотрудников промышленных предприятий, как мера социальной поддержки".                                                                                                                                                                                                                                           8) Размещена информация в социальных сетях "О мерах поддержки социальных предпринимателей"                                                                                                                                                                                                                                                         </t>
  </si>
  <si>
    <t>Проведено 52  мониторинга-обследования розничных цен на товары первой необходимости и остатков товаров в торговых сетях города. Результаты  направлены в Минпромторг УР.</t>
  </si>
  <si>
    <t xml:space="preserve">Разработан календарь мероприятий ко Дню Российского предпринимательства (с 24.04. по 26.05.) В рамках календаря проведены:                                            1) Акция "День с предпринимателем". Приняли участие 7 предпринимателей, 27 школьников.                                                                                                                                           2)  27.04.2023 субботник с Общественным Советом предпринимателей города в честь Дня Победы
3) 17.05.2023 семинар "Моя команда 3,0"  (спикер С.Родин)                                                                                                                                                                                                                                                                                                                                                                                                                                        4) 20.05.2023 товарищеская встреча по волейболу между предпринимателями и контрольно-надзорными органами.                                                                                                                               5) 26.05.2023 мероприятие в честь Дня Российского предпринимательства - «Бизнес-пикник в Камских Далях», более 100 участников (Воткинск, Воткинский и Шарканский р-ны).                                                                                                                         6) 26.05.2023 семинар "Лидер и вдохновляющие цели для команды" (спикер А. Губарец)
</t>
  </si>
</sst>
</file>

<file path=xl/styles.xml><?xml version="1.0" encoding="utf-8"?>
<styleSheet xmlns="http://schemas.openxmlformats.org/spreadsheetml/2006/main">
  <numFmts count="3">
    <numFmt numFmtId="164" formatCode="#,##0.0"/>
    <numFmt numFmtId="165" formatCode="0.0"/>
    <numFmt numFmtId="166" formatCode="0.000"/>
  </numFmts>
  <fonts count="37">
    <font>
      <sz val="11"/>
      <color theme="1"/>
      <name val="Calibri"/>
      <family val="2"/>
      <charset val="204"/>
      <scheme val="minor"/>
    </font>
    <font>
      <sz val="10"/>
      <name val="Times New Roman"/>
      <family val="1"/>
      <charset val="204"/>
    </font>
    <font>
      <b/>
      <sz val="10"/>
      <name val="Times New Roman"/>
      <family val="1"/>
      <charset val="204"/>
    </font>
    <font>
      <sz val="9"/>
      <name val="Times New Roman"/>
      <family val="1"/>
      <charset val="204"/>
    </font>
    <font>
      <sz val="8.5"/>
      <name val="Times New Roman"/>
      <family val="1"/>
      <charset val="204"/>
    </font>
    <font>
      <b/>
      <sz val="8.5"/>
      <name val="Times New Roman"/>
      <family val="1"/>
      <charset val="204"/>
    </font>
    <font>
      <sz val="8.5"/>
      <name val="Calibri"/>
      <family val="2"/>
      <charset val="204"/>
    </font>
    <font>
      <sz val="8"/>
      <name val="Calibri"/>
      <family val="2"/>
      <charset val="204"/>
    </font>
    <font>
      <sz val="8.5"/>
      <color indexed="8"/>
      <name val="Times New Roman"/>
      <family val="1"/>
      <charset val="204"/>
    </font>
    <font>
      <b/>
      <sz val="8.5"/>
      <color indexed="8"/>
      <name val="Times New Roman"/>
      <family val="1"/>
      <charset val="204"/>
    </font>
    <font>
      <sz val="8.5"/>
      <color indexed="8"/>
      <name val="Calibri"/>
      <family val="2"/>
      <charset val="204"/>
    </font>
    <font>
      <sz val="10"/>
      <color indexed="8"/>
      <name val="Times New Roman"/>
      <family val="1"/>
      <charset val="204"/>
    </font>
    <font>
      <b/>
      <sz val="10"/>
      <color indexed="8"/>
      <name val="Times New Roman"/>
      <family val="1"/>
      <charset val="204"/>
    </font>
    <font>
      <b/>
      <sz val="12"/>
      <name val="Times New Roman"/>
      <family val="1"/>
      <charset val="204"/>
    </font>
    <font>
      <sz val="9"/>
      <color indexed="8"/>
      <name val="Times New Roman"/>
      <family val="1"/>
      <charset val="204"/>
    </font>
    <font>
      <sz val="12"/>
      <name val="Times New Roman"/>
      <family val="1"/>
      <charset val="204"/>
    </font>
    <font>
      <sz val="10"/>
      <color theme="1"/>
      <name val="Times New Roman"/>
      <family val="1"/>
      <charset val="204"/>
    </font>
    <font>
      <sz val="10"/>
      <color theme="1"/>
      <name val="Calibri"/>
      <family val="2"/>
      <charset val="204"/>
      <scheme val="minor"/>
    </font>
    <font>
      <sz val="10"/>
      <name val="Calibri"/>
      <family val="2"/>
      <charset val="204"/>
    </font>
    <font>
      <b/>
      <sz val="10"/>
      <color theme="1"/>
      <name val="Times New Roman"/>
      <family val="1"/>
      <charset val="204"/>
    </font>
    <font>
      <b/>
      <sz val="10"/>
      <name val="Calibri"/>
      <family val="2"/>
      <charset val="204"/>
    </font>
    <font>
      <b/>
      <sz val="10"/>
      <color theme="1"/>
      <name val="Calibri"/>
      <family val="2"/>
      <charset val="204"/>
      <scheme val="minor"/>
    </font>
    <font>
      <b/>
      <sz val="9"/>
      <name val="Times New Roman"/>
      <family val="1"/>
      <charset val="204"/>
    </font>
    <font>
      <sz val="12"/>
      <color theme="1"/>
      <name val="Times New Roman"/>
      <family val="1"/>
      <charset val="204"/>
    </font>
    <font>
      <sz val="9"/>
      <color theme="1"/>
      <name val="Times New Roman"/>
      <family val="1"/>
      <charset val="204"/>
    </font>
    <font>
      <sz val="11"/>
      <color theme="1"/>
      <name val="Times New Roman"/>
      <family val="1"/>
      <charset val="204"/>
    </font>
    <font>
      <sz val="9"/>
      <name val="Calibri"/>
      <family val="2"/>
      <charset val="204"/>
      <scheme val="minor"/>
    </font>
    <font>
      <sz val="9"/>
      <color theme="1"/>
      <name val="Calibri"/>
      <family val="2"/>
      <charset val="204"/>
      <scheme val="minor"/>
    </font>
    <font>
      <sz val="9"/>
      <name val="Calibri"/>
      <family val="2"/>
      <charset val="204"/>
    </font>
    <font>
      <b/>
      <sz val="9"/>
      <name val="Calibri"/>
      <family val="2"/>
      <charset val="204"/>
      <scheme val="minor"/>
    </font>
    <font>
      <b/>
      <sz val="9"/>
      <name val="Calibri"/>
      <family val="2"/>
      <charset val="204"/>
    </font>
    <font>
      <sz val="9"/>
      <color rgb="FFFF0000"/>
      <name val="Times New Roman"/>
      <family val="1"/>
      <charset val="204"/>
    </font>
    <font>
      <sz val="9"/>
      <color indexed="53"/>
      <name val="Times New Roman"/>
      <family val="1"/>
      <charset val="204"/>
    </font>
    <font>
      <sz val="9"/>
      <color indexed="10"/>
      <name val="Times New Roman"/>
      <family val="1"/>
      <charset val="204"/>
    </font>
    <font>
      <sz val="8"/>
      <name val="Times New Roman"/>
      <family val="1"/>
      <charset val="204"/>
    </font>
    <font>
      <sz val="8"/>
      <name val="Calibri"/>
      <family val="2"/>
      <charset val="204"/>
      <scheme val="minor"/>
    </font>
    <font>
      <b/>
      <sz val="9"/>
      <color indexed="8"/>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6" tint="0.7999816888943144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auto="1"/>
      </bottom>
      <diagonal/>
    </border>
  </borders>
  <cellStyleXfs count="1">
    <xf numFmtId="0" fontId="0" fillId="0" borderId="0"/>
  </cellStyleXfs>
  <cellXfs count="246">
    <xf numFmtId="0" fontId="0" fillId="0" borderId="0" xfId="0"/>
    <xf numFmtId="0" fontId="3" fillId="0" borderId="0" xfId="0" applyFont="1" applyFill="1"/>
    <xf numFmtId="0" fontId="1" fillId="0" borderId="0" xfId="0" applyFont="1" applyFill="1" applyAlignment="1"/>
    <xf numFmtId="0" fontId="1" fillId="0" borderId="0" xfId="0" applyFont="1" applyFill="1"/>
    <xf numFmtId="0" fontId="11" fillId="0" borderId="0" xfId="0" applyFont="1"/>
    <xf numFmtId="0" fontId="5" fillId="2" borderId="1" xfId="0" applyFont="1" applyFill="1" applyBorder="1" applyAlignment="1">
      <alignment horizontal="left" vertical="center" wrapText="1"/>
    </xf>
    <xf numFmtId="164" fontId="4" fillId="2" borderId="1" xfId="0" applyNumberFormat="1" applyFont="1" applyFill="1" applyBorder="1" applyAlignment="1">
      <alignment horizontal="right" vertical="center"/>
    </xf>
    <xf numFmtId="165" fontId="4" fillId="2" borderId="1" xfId="0" applyNumberFormat="1" applyFont="1" applyFill="1" applyBorder="1" applyAlignment="1">
      <alignment horizontal="right" vertical="center"/>
    </xf>
    <xf numFmtId="164" fontId="0" fillId="0" borderId="0" xfId="0" applyNumberFormat="1"/>
    <xf numFmtId="165" fontId="9" fillId="0" borderId="1" xfId="0" applyNumberFormat="1" applyFont="1" applyBorder="1"/>
    <xf numFmtId="165" fontId="8" fillId="0" borderId="1" xfId="0" applyNumberFormat="1" applyFont="1" applyBorder="1"/>
    <xf numFmtId="0" fontId="10" fillId="0" borderId="0" xfId="0" applyFont="1"/>
    <xf numFmtId="0" fontId="0" fillId="0" borderId="1" xfId="0" applyBorder="1"/>
    <xf numFmtId="165" fontId="4" fillId="0" borderId="1" xfId="0" applyNumberFormat="1" applyFont="1" applyFill="1" applyBorder="1" applyAlignment="1">
      <alignment horizontal="right" vertical="center"/>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2" fillId="0" borderId="0" xfId="0" applyFont="1" applyFill="1" applyAlignment="1">
      <alignment horizontal="center"/>
    </xf>
    <xf numFmtId="164" fontId="5" fillId="2" borderId="1" xfId="0" applyNumberFormat="1" applyFont="1" applyFill="1" applyBorder="1" applyAlignment="1">
      <alignment horizontal="right" vertical="center"/>
    </xf>
    <xf numFmtId="0" fontId="10" fillId="0" borderId="0" xfId="0" applyFont="1" applyAlignment="1">
      <alignment vertical="top"/>
    </xf>
    <xf numFmtId="0" fontId="16" fillId="4" borderId="1" xfId="0" applyFont="1" applyFill="1" applyBorder="1" applyAlignment="1">
      <alignment wrapText="1"/>
    </xf>
    <xf numFmtId="0" fontId="16" fillId="4" borderId="1" xfId="0" applyFont="1" applyFill="1" applyBorder="1" applyAlignment="1">
      <alignment horizontal="left" wrapText="1" indent="3"/>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1" fillId="3" borderId="1" xfId="0" applyFont="1" applyFill="1" applyBorder="1" applyAlignment="1">
      <alignment horizontal="center" vertical="center"/>
    </xf>
    <xf numFmtId="166" fontId="1" fillId="0" borderId="3"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3" borderId="1" xfId="0" applyFont="1" applyFill="1" applyBorder="1" applyAlignment="1">
      <alignment horizontal="left" vertical="top" wrapText="1"/>
    </xf>
    <xf numFmtId="166"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3" borderId="3" xfId="0" applyFont="1" applyFill="1" applyBorder="1" applyAlignment="1">
      <alignment horizontal="left" vertical="top" wrapText="1"/>
    </xf>
    <xf numFmtId="0" fontId="1" fillId="0" borderId="1" xfId="0" applyFont="1" applyBorder="1" applyAlignment="1">
      <alignment horizontal="center" vertical="center" wrapText="1"/>
    </xf>
    <xf numFmtId="4" fontId="1" fillId="0" borderId="1" xfId="0" applyNumberFormat="1" applyFont="1" applyFill="1" applyBorder="1" applyAlignment="1">
      <alignment horizontal="center" vertical="center"/>
    </xf>
    <xf numFmtId="0" fontId="1" fillId="3" borderId="1" xfId="0" applyFont="1" applyFill="1" applyBorder="1" applyAlignment="1">
      <alignment vertical="center" wrapText="1"/>
    </xf>
    <xf numFmtId="3" fontId="1" fillId="0" borderId="1" xfId="0" applyNumberFormat="1" applyFont="1" applyFill="1" applyBorder="1" applyAlignment="1">
      <alignment horizontal="center" vertical="center"/>
    </xf>
    <xf numFmtId="165" fontId="1" fillId="0" borderId="1" xfId="0" applyNumberFormat="1" applyFont="1" applyFill="1" applyBorder="1" applyAlignment="1">
      <alignment horizontal="left" vertical="top" wrapText="1"/>
    </xf>
    <xf numFmtId="164" fontId="1" fillId="0" borderId="1" xfId="0" applyNumberFormat="1" applyFont="1" applyFill="1" applyBorder="1" applyAlignment="1">
      <alignment horizontal="center" vertical="center"/>
    </xf>
    <xf numFmtId="0" fontId="18" fillId="0" borderId="0" xfId="0" applyFont="1" applyFill="1"/>
    <xf numFmtId="0" fontId="1" fillId="0" borderId="1" xfId="0" applyFont="1" applyBorder="1" applyAlignment="1">
      <alignment horizontal="left" wrapText="1"/>
    </xf>
    <xf numFmtId="49" fontId="12" fillId="0" borderId="1" xfId="0" applyNumberFormat="1" applyFont="1" applyFill="1" applyBorder="1" applyAlignment="1">
      <alignment horizontal="center" vertical="center"/>
    </xf>
    <xf numFmtId="166" fontId="12" fillId="0" borderId="0" xfId="0" applyNumberFormat="1" applyFont="1" applyFill="1"/>
    <xf numFmtId="0" fontId="12" fillId="0" borderId="0" xfId="0" applyFont="1" applyFill="1"/>
    <xf numFmtId="166" fontId="20" fillId="0" borderId="0" xfId="0" applyNumberFormat="1" applyFont="1" applyFill="1"/>
    <xf numFmtId="0" fontId="20" fillId="0" borderId="0" xfId="0" applyFont="1" applyFill="1"/>
    <xf numFmtId="0" fontId="2" fillId="0" borderId="1" xfId="0" applyFont="1" applyFill="1" applyBorder="1" applyAlignment="1">
      <alignment horizontal="center" vertical="center" wrapText="1"/>
    </xf>
    <xf numFmtId="0" fontId="1" fillId="0" borderId="4" xfId="0" applyFont="1" applyFill="1" applyBorder="1" applyAlignment="1">
      <alignment horizontal="left" vertical="top" wrapText="1"/>
    </xf>
    <xf numFmtId="1" fontId="1" fillId="2" borderId="1" xfId="0" applyNumberFormat="1" applyFont="1" applyFill="1" applyBorder="1" applyAlignment="1">
      <alignment horizontal="center" vertical="center"/>
    </xf>
    <xf numFmtId="166" fontId="18" fillId="0" borderId="0" xfId="0" applyNumberFormat="1" applyFont="1" applyFill="1"/>
    <xf numFmtId="0" fontId="1" fillId="0" borderId="1" xfId="0" applyFont="1" applyBorder="1" applyAlignment="1">
      <alignment horizontal="left" vertical="center" wrapText="1"/>
    </xf>
    <xf numFmtId="166" fontId="11" fillId="0" borderId="0" xfId="0" applyNumberFormat="1" applyFont="1" applyFill="1"/>
    <xf numFmtId="0" fontId="11" fillId="0" borderId="0" xfId="0" applyFont="1" applyFill="1"/>
    <xf numFmtId="166" fontId="1" fillId="0" borderId="0" xfId="0" applyNumberFormat="1" applyFont="1"/>
    <xf numFmtId="0" fontId="1" fillId="0" borderId="0" xfId="0" applyFont="1"/>
    <xf numFmtId="0" fontId="18" fillId="0" borderId="0" xfId="0" applyFont="1" applyFill="1" applyAlignment="1">
      <alignment horizontal="left" vertical="top"/>
    </xf>
    <xf numFmtId="166" fontId="1" fillId="0" borderId="0" xfId="0" applyNumberFormat="1" applyFont="1" applyFill="1"/>
    <xf numFmtId="166" fontId="1" fillId="0" borderId="1" xfId="0" applyNumberFormat="1" applyFont="1" applyBorder="1" applyAlignment="1">
      <alignment horizontal="center" vertical="center" wrapText="1"/>
    </xf>
    <xf numFmtId="0" fontId="1" fillId="0" borderId="0" xfId="0" applyFont="1" applyAlignment="1">
      <alignment horizontal="left" vertical="top"/>
    </xf>
    <xf numFmtId="0" fontId="1" fillId="0" borderId="0" xfId="0" applyFont="1" applyFill="1" applyBorder="1" applyAlignment="1">
      <alignment horizontal="right" vertical="center" wrapText="1"/>
    </xf>
    <xf numFmtId="0" fontId="1" fillId="0" borderId="2" xfId="0" applyFont="1" applyFill="1" applyBorder="1" applyAlignment="1">
      <alignment horizontal="left" vertical="top" wrapText="1"/>
    </xf>
    <xf numFmtId="164" fontId="22" fillId="3" borderId="1" xfId="0" applyNumberFormat="1" applyFont="1" applyFill="1" applyBorder="1" applyAlignment="1">
      <alignment horizontal="right" vertical="center" wrapText="1"/>
    </xf>
    <xf numFmtId="164" fontId="3" fillId="3" borderId="1" xfId="0" applyNumberFormat="1" applyFont="1" applyFill="1" applyBorder="1" applyAlignment="1">
      <alignment horizontal="right" vertical="center" wrapText="1"/>
    </xf>
    <xf numFmtId="165" fontId="14" fillId="0" borderId="1" xfId="0" applyNumberFormat="1" applyFont="1" applyBorder="1" applyAlignment="1">
      <alignment horizontal="right" vertical="center" wrapText="1"/>
    </xf>
    <xf numFmtId="0" fontId="15" fillId="0" borderId="0" xfId="0" applyFont="1" applyFill="1"/>
    <xf numFmtId="0" fontId="25" fillId="0" borderId="0" xfId="0" applyFont="1"/>
    <xf numFmtId="0" fontId="15" fillId="0" borderId="0" xfId="0" applyFont="1" applyFill="1" applyAlignment="1">
      <alignment horizontal="center" vertical="top" wrapText="1"/>
    </xf>
    <xf numFmtId="0" fontId="13" fillId="0" borderId="0" xfId="0" applyFont="1" applyFill="1" applyAlignment="1">
      <alignment horizontal="center" vertical="top" wrapText="1"/>
    </xf>
    <xf numFmtId="0" fontId="13" fillId="0" borderId="0" xfId="0" applyFont="1" applyFill="1" applyAlignment="1">
      <alignment horizontal="center" wrapText="1"/>
    </xf>
    <xf numFmtId="0" fontId="15" fillId="0" borderId="0" xfId="0" applyFont="1" applyFill="1" applyAlignment="1">
      <alignment horizontal="center" wrapText="1"/>
    </xf>
    <xf numFmtId="1"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3" borderId="1" xfId="0" applyFont="1" applyFill="1" applyBorder="1" applyAlignment="1">
      <alignment horizontal="center" vertical="top" wrapText="1"/>
    </xf>
    <xf numFmtId="0" fontId="24" fillId="4" borderId="1" xfId="0" applyFont="1" applyFill="1" applyBorder="1" applyAlignment="1">
      <alignment horizontal="center" vertical="top"/>
    </xf>
    <xf numFmtId="49" fontId="24" fillId="4" borderId="1" xfId="0" applyNumberFormat="1" applyFont="1" applyFill="1" applyBorder="1" applyAlignment="1">
      <alignment horizontal="center" vertical="top"/>
    </xf>
    <xf numFmtId="0" fontId="24" fillId="4" borderId="1" xfId="0" applyFont="1" applyFill="1" applyBorder="1" applyAlignment="1">
      <alignment vertical="top" wrapText="1"/>
    </xf>
    <xf numFmtId="0" fontId="24" fillId="4" borderId="1" xfId="0" applyFont="1" applyFill="1" applyBorder="1" applyAlignment="1">
      <alignment horizontal="center" vertical="top" wrapText="1"/>
    </xf>
    <xf numFmtId="0" fontId="3" fillId="0" borderId="0" xfId="0" applyFont="1" applyFill="1" applyAlignment="1">
      <alignment horizontal="center" vertical="top"/>
    </xf>
    <xf numFmtId="0" fontId="3" fillId="0" borderId="0" xfId="0" applyFont="1" applyFill="1" applyAlignment="1">
      <alignment horizontal="left" vertical="top"/>
    </xf>
    <xf numFmtId="0" fontId="3" fillId="0" borderId="0" xfId="0" applyFont="1" applyAlignment="1">
      <alignment horizontal="left" vertical="top" wrapText="1"/>
    </xf>
    <xf numFmtId="0" fontId="26" fillId="0" borderId="0" xfId="0" applyFont="1"/>
    <xf numFmtId="14" fontId="3" fillId="0" borderId="0" xfId="0" applyNumberFormat="1" applyFont="1" applyFill="1" applyAlignment="1">
      <alignment horizontal="left" vertical="top"/>
    </xf>
    <xf numFmtId="0" fontId="22" fillId="5" borderId="1" xfId="0" applyFont="1" applyFill="1" applyBorder="1" applyAlignment="1">
      <alignment horizontal="center" vertical="center" wrapText="1"/>
    </xf>
    <xf numFmtId="0" fontId="22" fillId="5" borderId="1" xfId="0" applyFont="1" applyFill="1" applyBorder="1" applyAlignment="1">
      <alignment horizontal="center" vertical="top" wrapText="1"/>
    </xf>
    <xf numFmtId="0" fontId="22" fillId="5" borderId="1" xfId="0" applyFont="1" applyFill="1" applyBorder="1" applyAlignment="1">
      <alignment vertical="center" wrapText="1"/>
    </xf>
    <xf numFmtId="0" fontId="30" fillId="5" borderId="1" xfId="0" applyFont="1" applyFill="1" applyBorder="1" applyAlignment="1">
      <alignment horizontal="center" vertical="center" wrapText="1"/>
    </xf>
    <xf numFmtId="0" fontId="30" fillId="5" borderId="1" xfId="0" applyFont="1" applyFill="1" applyBorder="1" applyAlignment="1">
      <alignment horizontal="left" vertical="top" wrapText="1"/>
    </xf>
    <xf numFmtId="0" fontId="22" fillId="5" borderId="1" xfId="0" applyFont="1" applyFill="1" applyBorder="1" applyAlignment="1">
      <alignment horizontal="left" vertical="top" wrapText="1"/>
    </xf>
    <xf numFmtId="0" fontId="30" fillId="0" borderId="0" xfId="0" applyFont="1"/>
    <xf numFmtId="49" fontId="22" fillId="3" borderId="1" xfId="0" applyNumberFormat="1" applyFont="1" applyFill="1" applyBorder="1" applyAlignment="1">
      <alignment horizontal="center" vertical="top"/>
    </xf>
    <xf numFmtId="0" fontId="22" fillId="3" borderId="1" xfId="0" applyFont="1" applyFill="1" applyBorder="1" applyAlignment="1">
      <alignment horizontal="center" vertical="top" wrapText="1"/>
    </xf>
    <xf numFmtId="0" fontId="22" fillId="3" borderId="1" xfId="0" applyFont="1" applyFill="1" applyBorder="1" applyAlignment="1">
      <alignment horizontal="left" vertical="center" wrapText="1"/>
    </xf>
    <xf numFmtId="0" fontId="28" fillId="3" borderId="1" xfId="0" applyFont="1" applyFill="1" applyBorder="1" applyAlignment="1">
      <alignment horizontal="left" vertical="top" wrapText="1"/>
    </xf>
    <xf numFmtId="0" fontId="28" fillId="0" borderId="0" xfId="0" applyFont="1"/>
    <xf numFmtId="49" fontId="3" fillId="3" borderId="1" xfId="0" applyNumberFormat="1" applyFont="1" applyFill="1" applyBorder="1" applyAlignment="1">
      <alignment horizontal="center" vertical="top"/>
    </xf>
    <xf numFmtId="0" fontId="3" fillId="3" borderId="1" xfId="0" applyFont="1" applyFill="1" applyBorder="1" applyAlignment="1">
      <alignment horizontal="left" vertical="top" wrapText="1"/>
    </xf>
    <xf numFmtId="0" fontId="28" fillId="3" borderId="0" xfId="0" applyFont="1" applyFill="1"/>
    <xf numFmtId="0" fontId="22" fillId="3" borderId="1" xfId="0" applyFont="1" applyFill="1" applyBorder="1" applyAlignment="1">
      <alignment horizontal="left" vertical="top" wrapText="1"/>
    </xf>
    <xf numFmtId="0" fontId="28" fillId="3" borderId="0" xfId="0" applyFont="1" applyFill="1" applyBorder="1"/>
    <xf numFmtId="0" fontId="31" fillId="6" borderId="1" xfId="0" applyFont="1" applyFill="1" applyBorder="1" applyAlignment="1">
      <alignment horizontal="left" vertical="top" wrapText="1"/>
    </xf>
    <xf numFmtId="0" fontId="28" fillId="0" borderId="1" xfId="0" applyFont="1" applyBorder="1" applyAlignment="1">
      <alignment horizontal="left" vertical="top"/>
    </xf>
    <xf numFmtId="0" fontId="31" fillId="0" borderId="1" xfId="0" applyFont="1" applyBorder="1" applyAlignment="1">
      <alignment horizontal="left" vertical="top" wrapText="1"/>
    </xf>
    <xf numFmtId="49" fontId="22" fillId="5" borderId="1" xfId="0" applyNumberFormat="1" applyFont="1" applyFill="1" applyBorder="1" applyAlignment="1">
      <alignment horizontal="center" vertical="top"/>
    </xf>
    <xf numFmtId="0" fontId="22" fillId="5" borderId="1" xfId="0" applyFont="1" applyFill="1" applyBorder="1" applyAlignment="1">
      <alignment horizontal="center" vertical="top"/>
    </xf>
    <xf numFmtId="0" fontId="30" fillId="0" borderId="0" xfId="0" applyFont="1" applyFill="1"/>
    <xf numFmtId="0" fontId="22" fillId="3" borderId="1" xfId="0" applyFont="1" applyFill="1" applyBorder="1" applyAlignment="1">
      <alignment horizontal="center" vertical="top"/>
    </xf>
    <xf numFmtId="0" fontId="30" fillId="3" borderId="0" xfId="0" applyFont="1" applyFill="1"/>
    <xf numFmtId="0" fontId="26" fillId="3" borderId="0" xfId="0" applyFont="1" applyFill="1"/>
    <xf numFmtId="49" fontId="3" fillId="3" borderId="1" xfId="0" applyNumberFormat="1" applyFont="1" applyFill="1" applyBorder="1" applyAlignment="1">
      <alignment horizontal="left" vertical="top" wrapText="1"/>
    </xf>
    <xf numFmtId="49" fontId="3" fillId="3" borderId="1" xfId="0" applyNumberFormat="1" applyFont="1" applyFill="1" applyBorder="1" applyAlignment="1">
      <alignment horizontal="center" vertical="top" wrapText="1"/>
    </xf>
    <xf numFmtId="0" fontId="26" fillId="0" borderId="0" xfId="0" applyFont="1" applyAlignment="1">
      <alignment horizontal="left" vertical="top" wrapText="1"/>
    </xf>
    <xf numFmtId="49" fontId="3" fillId="0" borderId="1" xfId="0" applyNumberFormat="1" applyFont="1" applyFill="1" applyBorder="1" applyAlignment="1">
      <alignment horizontal="center" vertical="top"/>
    </xf>
    <xf numFmtId="0" fontId="3" fillId="0" borderId="1" xfId="0" applyNumberFormat="1"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26" fillId="0" borderId="0" xfId="0" applyFont="1" applyFill="1"/>
    <xf numFmtId="0" fontId="22" fillId="3" borderId="1" xfId="0" applyNumberFormat="1" applyFont="1" applyFill="1" applyBorder="1" applyAlignment="1">
      <alignment horizontal="left" vertical="top" wrapText="1"/>
    </xf>
    <xf numFmtId="0" fontId="22" fillId="0" borderId="1" xfId="0" applyFont="1" applyFill="1" applyBorder="1" applyAlignment="1">
      <alignment horizontal="left" vertical="top" wrapText="1"/>
    </xf>
    <xf numFmtId="0" fontId="3" fillId="3" borderId="1" xfId="0" applyFont="1" applyFill="1" applyBorder="1" applyAlignment="1">
      <alignment horizontal="center" vertical="top"/>
    </xf>
    <xf numFmtId="0" fontId="26" fillId="3" borderId="1" xfId="0" applyFont="1" applyFill="1" applyBorder="1" applyAlignment="1">
      <alignment horizontal="left" vertical="top" wrapText="1"/>
    </xf>
    <xf numFmtId="49" fontId="3" fillId="0" borderId="1" xfId="0" applyNumberFormat="1" applyFont="1" applyBorder="1" applyAlignment="1">
      <alignment horizontal="center" vertical="top"/>
    </xf>
    <xf numFmtId="0" fontId="3" fillId="0" borderId="1" xfId="0" applyFont="1" applyBorder="1" applyAlignment="1">
      <alignment horizontal="center" vertical="top"/>
    </xf>
    <xf numFmtId="0" fontId="22" fillId="5" borderId="1" xfId="0" applyFont="1" applyFill="1" applyBorder="1" applyAlignment="1">
      <alignment horizontal="left" vertical="top"/>
    </xf>
    <xf numFmtId="0" fontId="3" fillId="3" borderId="0" xfId="0" applyFont="1" applyFill="1" applyAlignment="1">
      <alignment horizontal="center" vertical="top" wrapText="1"/>
    </xf>
    <xf numFmtId="0" fontId="3" fillId="0" borderId="1" xfId="0" applyFont="1" applyFill="1" applyBorder="1" applyAlignment="1">
      <alignment horizontal="center" vertical="top"/>
    </xf>
    <xf numFmtId="0" fontId="28" fillId="0" borderId="1" xfId="0" applyFont="1" applyFill="1" applyBorder="1" applyAlignment="1">
      <alignment horizontal="center" vertical="top"/>
    </xf>
    <xf numFmtId="0" fontId="28" fillId="3" borderId="1" xfId="0" applyFont="1" applyFill="1" applyBorder="1" applyAlignment="1">
      <alignment horizontal="center" vertical="top"/>
    </xf>
    <xf numFmtId="0" fontId="26" fillId="0" borderId="0" xfId="0" applyFont="1" applyFill="1" applyAlignment="1">
      <alignment horizontal="center" vertical="center" wrapText="1"/>
    </xf>
    <xf numFmtId="0" fontId="22" fillId="3" borderId="1" xfId="0" applyFont="1" applyFill="1" applyBorder="1" applyAlignment="1">
      <alignment horizontal="left" vertical="top"/>
    </xf>
    <xf numFmtId="0" fontId="22" fillId="5" borderId="1" xfId="0" applyFont="1" applyFill="1" applyBorder="1" applyAlignment="1">
      <alignment horizontal="justify" vertical="top"/>
    </xf>
    <xf numFmtId="0" fontId="22" fillId="3" borderId="0" xfId="0" applyFont="1" applyFill="1"/>
    <xf numFmtId="49" fontId="22" fillId="0" borderId="1" xfId="0" applyNumberFormat="1" applyFont="1" applyBorder="1" applyAlignment="1">
      <alignment horizontal="center" vertical="top"/>
    </xf>
    <xf numFmtId="0" fontId="22" fillId="0" borderId="1" xfId="0" applyFont="1" applyBorder="1" applyAlignment="1">
      <alignment horizontal="left" vertical="top" wrapText="1"/>
    </xf>
    <xf numFmtId="0" fontId="22" fillId="0" borderId="1" xfId="0" applyFont="1" applyBorder="1" applyAlignment="1">
      <alignment horizontal="justify" vertical="top" wrapText="1"/>
    </xf>
    <xf numFmtId="0" fontId="22" fillId="0" borderId="0" xfId="0" applyFont="1"/>
    <xf numFmtId="0" fontId="3" fillId="0" borderId="0" xfId="0" applyFont="1"/>
    <xf numFmtId="0" fontId="3" fillId="0" borderId="1" xfId="0" applyFont="1" applyBorder="1" applyAlignment="1">
      <alignment horizontal="center" vertical="top" wrapText="1"/>
    </xf>
    <xf numFmtId="0" fontId="3" fillId="3" borderId="1" xfId="0" applyNumberFormat="1" applyFont="1" applyFill="1" applyBorder="1" applyAlignment="1">
      <alignment horizontal="left" vertical="top" wrapText="1"/>
    </xf>
    <xf numFmtId="0" fontId="3" fillId="0" borderId="0" xfId="0" applyFont="1" applyAlignment="1">
      <alignment horizontal="center" vertical="top"/>
    </xf>
    <xf numFmtId="0" fontId="3" fillId="0" borderId="0" xfId="0" applyFont="1" applyAlignment="1">
      <alignment horizontal="left" vertical="top"/>
    </xf>
    <xf numFmtId="0" fontId="26" fillId="0" borderId="0" xfId="0" applyFont="1" applyAlignment="1">
      <alignment horizontal="center" vertical="top"/>
    </xf>
    <xf numFmtId="0" fontId="26" fillId="0" borderId="0" xfId="0" applyFont="1" applyAlignment="1">
      <alignment horizontal="left" vertical="top"/>
    </xf>
    <xf numFmtId="166" fontId="7" fillId="0" borderId="0" xfId="0" applyNumberFormat="1" applyFont="1" applyFill="1"/>
    <xf numFmtId="0" fontId="7" fillId="0" borderId="0" xfId="0" applyFont="1" applyFill="1"/>
    <xf numFmtId="0" fontId="7" fillId="0" borderId="0" xfId="0" applyFont="1" applyFill="1" applyAlignment="1">
      <alignment horizontal="center" vertical="center" wrapText="1"/>
    </xf>
    <xf numFmtId="49" fontId="34" fillId="0" borderId="1" xfId="0" applyNumberFormat="1"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1" xfId="0" applyFont="1" applyFill="1" applyBorder="1" applyAlignment="1">
      <alignment horizontal="center"/>
    </xf>
    <xf numFmtId="0" fontId="34" fillId="0" borderId="4" xfId="0" applyFont="1" applyFill="1" applyBorder="1" applyAlignment="1">
      <alignment horizontal="center" vertical="top" wrapText="1"/>
    </xf>
    <xf numFmtId="166" fontId="34" fillId="0" borderId="0" xfId="0" applyNumberFormat="1" applyFont="1" applyFill="1" applyAlignment="1">
      <alignment horizontal="center"/>
    </xf>
    <xf numFmtId="0" fontId="34" fillId="0" borderId="0" xfId="0" applyFont="1" applyFill="1" applyAlignment="1">
      <alignment horizontal="center"/>
    </xf>
    <xf numFmtId="164" fontId="1" fillId="0" borderId="1" xfId="0" applyNumberFormat="1"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1" xfId="0" applyFont="1" applyBorder="1" applyAlignment="1">
      <alignment horizontal="left" vertical="top" wrapText="1"/>
    </xf>
    <xf numFmtId="1" fontId="34" fillId="0" borderId="10" xfId="0" applyNumberFormat="1" applyFont="1" applyFill="1" applyBorder="1" applyAlignment="1">
      <alignment horizontal="center"/>
    </xf>
    <xf numFmtId="0" fontId="35" fillId="0" borderId="0" xfId="0" applyFont="1"/>
    <xf numFmtId="0" fontId="35" fillId="0" borderId="0" xfId="0" applyFont="1" applyAlignment="1">
      <alignment horizontal="center"/>
    </xf>
    <xf numFmtId="0" fontId="26" fillId="0" borderId="1" xfId="0" applyFont="1" applyBorder="1"/>
    <xf numFmtId="0" fontId="31" fillId="3" borderId="1" xfId="0" applyFont="1" applyFill="1" applyBorder="1" applyAlignment="1">
      <alignment horizontal="left" vertical="top" wrapText="1"/>
    </xf>
    <xf numFmtId="0" fontId="14" fillId="3" borderId="1" xfId="0" applyNumberFormat="1" applyFont="1" applyFill="1" applyBorder="1" applyAlignment="1">
      <alignment horizontal="left" vertical="top" wrapText="1"/>
    </xf>
    <xf numFmtId="0" fontId="14" fillId="0" borderId="1" xfId="0" applyFont="1" applyBorder="1" applyAlignment="1">
      <alignment horizontal="left"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wrapText="1"/>
    </xf>
    <xf numFmtId="0" fontId="28" fillId="0" borderId="1" xfId="0" applyFont="1" applyFill="1" applyBorder="1" applyAlignment="1">
      <alignment horizontal="center" wrapText="1"/>
    </xf>
    <xf numFmtId="0" fontId="3" fillId="0" borderId="1" xfId="0" applyFont="1" applyBorder="1" applyAlignment="1">
      <alignment horizontal="center" wrapText="1"/>
    </xf>
    <xf numFmtId="49" fontId="22" fillId="0" borderId="1" xfId="0" applyNumberFormat="1" applyFont="1" applyFill="1" applyBorder="1" applyAlignment="1">
      <alignment horizontal="center" vertical="top"/>
    </xf>
    <xf numFmtId="0" fontId="36" fillId="0" borderId="1" xfId="0" applyFont="1" applyBorder="1" applyAlignment="1">
      <alignment horizontal="center" vertical="top"/>
    </xf>
    <xf numFmtId="0" fontId="22" fillId="0" borderId="1" xfId="0" applyFont="1" applyFill="1" applyBorder="1" applyAlignment="1">
      <alignment horizontal="center" vertical="top" wrapText="1"/>
    </xf>
    <xf numFmtId="0" fontId="14" fillId="0" borderId="1" xfId="0" applyFont="1" applyBorder="1" applyAlignment="1">
      <alignment horizontal="center" vertical="top"/>
    </xf>
    <xf numFmtId="0" fontId="14" fillId="3" borderId="1" xfId="0" applyFont="1" applyFill="1" applyBorder="1" applyAlignment="1">
      <alignment horizontal="left" vertical="top" wrapText="1"/>
    </xf>
    <xf numFmtId="0" fontId="14" fillId="0" borderId="1" xfId="0" applyFont="1" applyBorder="1" applyAlignment="1">
      <alignment horizontal="justify" vertical="top" wrapText="1"/>
    </xf>
    <xf numFmtId="0" fontId="3" fillId="3" borderId="1" xfId="0" applyFont="1" applyFill="1" applyBorder="1" applyAlignment="1">
      <alignment horizontal="justify" vertical="top" wrapText="1"/>
    </xf>
    <xf numFmtId="164" fontId="1" fillId="3"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wrapText="1"/>
    </xf>
    <xf numFmtId="0" fontId="13" fillId="0" borderId="0" xfId="0" applyFont="1" applyFill="1" applyAlignment="1">
      <alignment horizontal="center" vertical="top" wrapText="1"/>
    </xf>
    <xf numFmtId="0" fontId="15" fillId="0" borderId="0" xfId="0" applyFont="1" applyFill="1" applyAlignment="1">
      <alignment horizontal="center" vertical="center" wrapText="1"/>
    </xf>
    <xf numFmtId="0" fontId="15" fillId="0" borderId="0" xfId="0" applyFont="1" applyFill="1" applyAlignment="1">
      <alignment horizontal="center"/>
    </xf>
    <xf numFmtId="0" fontId="3" fillId="0" borderId="0" xfId="0" applyFont="1" applyFill="1" applyAlignment="1">
      <alignment horizontal="center" vertical="top" wrapText="1"/>
    </xf>
    <xf numFmtId="0" fontId="1" fillId="0" borderId="0" xfId="0" applyFont="1" applyFill="1" applyAlignment="1">
      <alignment horizontal="center" wrapText="1"/>
    </xf>
    <xf numFmtId="0" fontId="15" fillId="0" borderId="0" xfId="0" applyFont="1" applyFill="1" applyAlignment="1">
      <alignment horizontal="center" vertical="top" wrapText="1"/>
    </xf>
    <xf numFmtId="0" fontId="23" fillId="0" borderId="0" xfId="0" applyFont="1" applyAlignment="1">
      <alignment horizontal="center" vertical="top" wrapText="1"/>
    </xf>
    <xf numFmtId="0" fontId="0" fillId="0" borderId="0" xfId="0" applyAlignment="1">
      <alignment horizontal="center" vertical="top" wrapText="1"/>
    </xf>
    <xf numFmtId="0" fontId="11" fillId="0" borderId="0" xfId="0" applyFont="1" applyAlignment="1">
      <alignment horizontal="right" vertical="center"/>
    </xf>
    <xf numFmtId="49" fontId="5" fillId="2" borderId="2"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0" fontId="5" fillId="2" borderId="2" xfId="0" applyFont="1" applyFill="1" applyBorder="1" applyAlignment="1">
      <alignment horizontal="left" vertical="center" wrapText="1"/>
    </xf>
    <xf numFmtId="0" fontId="5" fillId="2" borderId="7" xfId="0" applyFont="1" applyFill="1" applyBorder="1" applyAlignment="1">
      <alignment horizontal="left" vertical="center" wrapText="1"/>
    </xf>
    <xf numFmtId="49" fontId="5" fillId="2" borderId="4" xfId="0" applyNumberFormat="1" applyFont="1" applyFill="1" applyBorder="1" applyAlignment="1">
      <alignment horizontal="center" vertical="center"/>
    </xf>
    <xf numFmtId="0" fontId="12" fillId="0" borderId="0" xfId="0" applyFont="1" applyAlignment="1">
      <alignment horizontal="center" vertical="center"/>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11" fillId="0" borderId="13" xfId="0" applyFont="1" applyBorder="1" applyAlignment="1">
      <alignment horizontal="center" vertical="center"/>
    </xf>
    <xf numFmtId="0" fontId="12" fillId="0" borderId="0" xfId="0" applyFont="1" applyAlignment="1">
      <alignment horizontal="center" vertical="center" wrapText="1"/>
    </xf>
    <xf numFmtId="0" fontId="5" fillId="2" borderId="4" xfId="0" applyFont="1" applyFill="1" applyBorder="1" applyAlignment="1">
      <alignment horizontal="left" vertical="center" wrapText="1"/>
    </xf>
    <xf numFmtId="0" fontId="3" fillId="0" borderId="0" xfId="0" applyFont="1" applyFill="1" applyAlignment="1">
      <alignment horizontal="right" vertical="top" wrapText="1"/>
    </xf>
    <xf numFmtId="0" fontId="27" fillId="0" borderId="0" xfId="0" applyFont="1" applyAlignment="1">
      <alignment horizontal="right" vertical="top" wrapText="1"/>
    </xf>
    <xf numFmtId="0" fontId="22" fillId="0" borderId="0" xfId="0" applyFont="1" applyFill="1" applyAlignment="1">
      <alignment horizontal="center" vertical="center" wrapText="1"/>
    </xf>
    <xf numFmtId="0" fontId="28" fillId="0" borderId="0" xfId="0" applyFont="1" applyFill="1" applyAlignment="1">
      <alignment horizontal="center" vertical="center" wrapText="1"/>
    </xf>
    <xf numFmtId="0" fontId="29" fillId="0" borderId="0" xfId="0" applyFont="1" applyAlignment="1">
      <alignment horizontal="center" vertical="center" wrapText="1"/>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3" fillId="0" borderId="1" xfId="0" applyFont="1" applyBorder="1" applyAlignment="1">
      <alignment horizontal="left" vertical="top"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7" fillId="0" borderId="5" xfId="0" applyFont="1" applyBorder="1"/>
    <xf numFmtId="0" fontId="17" fillId="0" borderId="6" xfId="0" applyFont="1" applyBorder="1"/>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13" xfId="0" applyFont="1" applyFill="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2" fillId="0" borderId="0" xfId="0" applyFont="1" applyFill="1" applyAlignment="1">
      <alignment horizontal="center"/>
    </xf>
    <xf numFmtId="0" fontId="34" fillId="0" borderId="1" xfId="0" applyFont="1" applyFill="1" applyBorder="1" applyAlignment="1">
      <alignment horizontal="center" vertical="center" wrapText="1"/>
    </xf>
    <xf numFmtId="0" fontId="34" fillId="0" borderId="8" xfId="0" applyFont="1" applyFill="1" applyBorder="1" applyAlignment="1">
      <alignment horizontal="center" vertical="top" wrapText="1"/>
    </xf>
    <xf numFmtId="0" fontId="34" fillId="0" borderId="11" xfId="0" applyFont="1" applyFill="1" applyBorder="1" applyAlignment="1">
      <alignment horizontal="center" vertical="top" wrapText="1"/>
    </xf>
    <xf numFmtId="0" fontId="34" fillId="0" borderId="10" xfId="0" applyFont="1" applyFill="1" applyBorder="1" applyAlignment="1">
      <alignment horizontal="center" vertical="top" wrapText="1"/>
    </xf>
    <xf numFmtId="0" fontId="34" fillId="0" borderId="12" xfId="0" applyFont="1" applyFill="1" applyBorder="1" applyAlignment="1">
      <alignment horizontal="center" vertical="top" wrapText="1"/>
    </xf>
    <xf numFmtId="0" fontId="34" fillId="0" borderId="2" xfId="0" applyFont="1" applyFill="1" applyBorder="1" applyAlignment="1">
      <alignment horizontal="center" vertical="top" wrapText="1"/>
    </xf>
    <xf numFmtId="0" fontId="34" fillId="0" borderId="7" xfId="0" applyFont="1" applyFill="1" applyBorder="1" applyAlignment="1">
      <alignment horizontal="center" vertical="top" wrapText="1"/>
    </xf>
    <xf numFmtId="0" fontId="34" fillId="0" borderId="4" xfId="0" applyFont="1" applyFill="1" applyBorder="1" applyAlignment="1">
      <alignment horizontal="center" vertical="top" wrapText="1"/>
    </xf>
    <xf numFmtId="0" fontId="34" fillId="0" borderId="1" xfId="0" applyFont="1" applyFill="1" applyBorder="1" applyAlignment="1"/>
    <xf numFmtId="166" fontId="34" fillId="0" borderId="8" xfId="0" applyNumberFormat="1" applyFont="1" applyFill="1" applyBorder="1" applyAlignment="1">
      <alignment horizontal="center" vertical="center" wrapText="1"/>
    </xf>
    <xf numFmtId="166" fontId="7" fillId="0" borderId="9" xfId="0" applyNumberFormat="1" applyFont="1" applyFill="1" applyBorder="1"/>
    <xf numFmtId="166" fontId="7" fillId="0" borderId="10" xfId="0" applyNumberFormat="1" applyFont="1" applyFill="1" applyBorder="1"/>
    <xf numFmtId="0" fontId="2" fillId="0" borderId="0" xfId="0" applyFont="1" applyFill="1" applyAlignment="1">
      <alignment horizontal="center" vertical="center"/>
    </xf>
    <xf numFmtId="0" fontId="21" fillId="0" borderId="0" xfId="0" applyFont="1" applyAlignment="1">
      <alignment horizontal="center" vertical="center"/>
    </xf>
    <xf numFmtId="0" fontId="1" fillId="0" borderId="0" xfId="0" applyFont="1" applyFill="1" applyAlignment="1">
      <alignment horizontal="center" vertical="center" wrapText="1"/>
    </xf>
    <xf numFmtId="0" fontId="17" fillId="0" borderId="0" xfId="0" applyFont="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Q24"/>
  <sheetViews>
    <sheetView view="pageBreakPreview" zoomScale="110" zoomScaleNormal="100" zoomScaleSheetLayoutView="110" zoomScalePageLayoutView="110" workbookViewId="0">
      <selection activeCell="F20" sqref="F20"/>
    </sheetView>
  </sheetViews>
  <sheetFormatPr defaultRowHeight="15"/>
  <cols>
    <col min="1" max="1" width="5" customWidth="1"/>
    <col min="10" max="10" width="8.85546875" customWidth="1"/>
    <col min="11" max="11" width="9.140625" hidden="1" customWidth="1"/>
    <col min="12" max="12" width="0.85546875" customWidth="1"/>
    <col min="13" max="13" width="6.5703125" customWidth="1"/>
    <col min="15" max="15" width="12.42578125" customWidth="1"/>
    <col min="17" max="17" width="6.28515625" customWidth="1"/>
  </cols>
  <sheetData>
    <row r="1" spans="1:17" ht="15.75">
      <c r="A1" s="71"/>
      <c r="B1" s="71"/>
      <c r="C1" s="71"/>
      <c r="D1" s="71"/>
      <c r="E1" s="71"/>
      <c r="F1" s="71"/>
      <c r="G1" s="71"/>
      <c r="H1" s="71"/>
      <c r="I1" s="71"/>
      <c r="J1" s="71"/>
      <c r="K1" s="71"/>
      <c r="L1" s="71"/>
      <c r="M1" s="71"/>
      <c r="N1" s="185"/>
      <c r="O1" s="185"/>
      <c r="P1" s="185"/>
      <c r="Q1" s="185"/>
    </row>
    <row r="2" spans="1:17" ht="0.75" customHeight="1">
      <c r="A2" s="71"/>
      <c r="B2" s="71"/>
      <c r="C2" s="71"/>
      <c r="D2" s="71"/>
      <c r="E2" s="71"/>
      <c r="F2" s="71"/>
      <c r="G2" s="71"/>
      <c r="H2" s="71"/>
      <c r="I2" s="71"/>
      <c r="J2" s="71"/>
      <c r="K2" s="71"/>
      <c r="L2" s="71"/>
      <c r="M2" s="71"/>
      <c r="N2" s="184"/>
      <c r="O2" s="184"/>
      <c r="P2" s="184"/>
      <c r="Q2" s="184"/>
    </row>
    <row r="3" spans="1:17" ht="63" customHeight="1">
      <c r="A3" s="71"/>
      <c r="B3" s="71"/>
      <c r="C3" s="71"/>
      <c r="D3" s="71"/>
      <c r="E3" s="71"/>
      <c r="F3" s="71"/>
      <c r="G3" s="71"/>
      <c r="H3" s="71"/>
      <c r="I3" s="71"/>
      <c r="J3" s="71"/>
      <c r="K3" s="71"/>
      <c r="L3" s="71"/>
      <c r="M3" s="71"/>
      <c r="N3" s="189" t="s">
        <v>293</v>
      </c>
      <c r="O3" s="189"/>
      <c r="P3" s="189"/>
      <c r="Q3" s="189"/>
    </row>
    <row r="4" spans="1:17">
      <c r="A4" s="3"/>
      <c r="B4" s="3"/>
      <c r="C4" s="3"/>
      <c r="D4" s="3"/>
      <c r="E4" s="3"/>
      <c r="F4" s="3"/>
      <c r="G4" s="3"/>
      <c r="H4" s="3"/>
      <c r="I4" s="3"/>
      <c r="J4" s="3"/>
      <c r="K4" s="3"/>
      <c r="L4" s="3"/>
      <c r="M4" s="3"/>
      <c r="N4" s="190"/>
      <c r="O4" s="190"/>
      <c r="P4" s="190"/>
      <c r="Q4" s="190"/>
    </row>
    <row r="5" spans="1:17" ht="15.6" customHeight="1">
      <c r="A5" s="3"/>
      <c r="B5" s="3"/>
      <c r="C5" s="3"/>
      <c r="D5" s="3"/>
      <c r="E5" s="3"/>
      <c r="F5" s="3"/>
      <c r="G5" s="3"/>
      <c r="H5" s="3"/>
      <c r="I5" s="3"/>
      <c r="J5" s="3"/>
      <c r="K5" s="3"/>
      <c r="L5" s="3"/>
      <c r="M5" s="3"/>
      <c r="N5" s="184"/>
      <c r="O5" s="184"/>
      <c r="P5" s="184"/>
      <c r="Q5" s="184"/>
    </row>
    <row r="6" spans="1:17" ht="15.6" customHeight="1">
      <c r="A6" s="3"/>
      <c r="B6" s="3"/>
      <c r="C6" s="3"/>
      <c r="D6" s="3"/>
      <c r="E6" s="3"/>
      <c r="F6" s="3"/>
      <c r="G6" s="3"/>
      <c r="H6" s="3"/>
      <c r="I6" s="3"/>
      <c r="J6" s="3"/>
      <c r="K6" s="3"/>
      <c r="L6" s="3"/>
      <c r="M6" s="3"/>
      <c r="N6" s="188"/>
      <c r="O6" s="188"/>
      <c r="P6" s="188"/>
      <c r="Q6" s="73"/>
    </row>
    <row r="7" spans="1:17">
      <c r="A7" s="3"/>
      <c r="B7" s="3"/>
      <c r="C7" s="3"/>
      <c r="D7" s="3"/>
      <c r="E7" s="3"/>
      <c r="F7" s="3"/>
      <c r="G7" s="3"/>
      <c r="H7" s="3"/>
      <c r="I7" s="3"/>
      <c r="J7" s="3"/>
      <c r="K7" s="3"/>
      <c r="L7" s="3"/>
      <c r="M7" s="3"/>
      <c r="N7" s="186"/>
      <c r="O7" s="186"/>
      <c r="P7" s="186"/>
      <c r="Q7" s="186"/>
    </row>
    <row r="8" spans="1:17" ht="14.45" customHeight="1">
      <c r="A8" s="3"/>
      <c r="B8" s="3"/>
      <c r="C8" s="3"/>
      <c r="D8" s="3"/>
      <c r="E8" s="3"/>
      <c r="F8" s="3"/>
      <c r="G8" s="3"/>
      <c r="H8" s="3"/>
      <c r="I8" s="3"/>
      <c r="J8" s="3"/>
      <c r="K8" s="3"/>
      <c r="L8" s="3"/>
      <c r="M8" s="3"/>
      <c r="N8" s="187"/>
      <c r="O8" s="187"/>
      <c r="P8" s="187"/>
      <c r="Q8" s="187"/>
    </row>
    <row r="9" spans="1:17">
      <c r="A9" s="3"/>
      <c r="B9" s="3"/>
      <c r="C9" s="3"/>
      <c r="D9" s="3"/>
      <c r="E9" s="3"/>
      <c r="F9" s="3"/>
      <c r="G9" s="3"/>
      <c r="H9" s="3"/>
      <c r="I9" s="3"/>
      <c r="J9" s="3"/>
      <c r="K9" s="3"/>
      <c r="L9" s="3"/>
      <c r="M9" s="3"/>
      <c r="N9" s="186"/>
      <c r="O9" s="186"/>
      <c r="P9" s="186"/>
      <c r="Q9" s="186"/>
    </row>
    <row r="10" spans="1:17">
      <c r="A10" s="3"/>
      <c r="B10" s="3"/>
      <c r="C10" s="3"/>
      <c r="D10" s="3"/>
      <c r="E10" s="3"/>
      <c r="F10" s="3"/>
      <c r="G10" s="3"/>
      <c r="H10" s="3"/>
      <c r="I10" s="3"/>
      <c r="J10" s="3"/>
      <c r="K10" s="3"/>
      <c r="L10" s="3"/>
      <c r="M10" s="3"/>
      <c r="N10" s="2"/>
      <c r="O10" s="2"/>
      <c r="P10" s="3"/>
      <c r="Q10" s="3"/>
    </row>
    <row r="11" spans="1:17" ht="15.75">
      <c r="A11" s="183" t="s">
        <v>172</v>
      </c>
      <c r="B11" s="183"/>
      <c r="C11" s="183"/>
      <c r="D11" s="183"/>
      <c r="E11" s="183"/>
      <c r="F11" s="183"/>
      <c r="G11" s="183"/>
      <c r="H11" s="183"/>
      <c r="I11" s="183"/>
      <c r="J11" s="183"/>
      <c r="K11" s="183"/>
      <c r="L11" s="183"/>
      <c r="M11" s="183"/>
      <c r="N11" s="183"/>
      <c r="O11" s="183"/>
      <c r="P11" s="183"/>
      <c r="Q11" s="183"/>
    </row>
    <row r="12" spans="1:17" ht="15.75">
      <c r="A12" s="74"/>
      <c r="B12" s="74"/>
      <c r="C12" s="183" t="s">
        <v>288</v>
      </c>
      <c r="D12" s="183"/>
      <c r="E12" s="183"/>
      <c r="F12" s="183"/>
      <c r="G12" s="183"/>
      <c r="H12" s="183"/>
      <c r="I12" s="183"/>
      <c r="J12" s="183"/>
      <c r="K12" s="183"/>
      <c r="L12" s="183"/>
      <c r="M12" s="183"/>
      <c r="N12" s="183"/>
      <c r="O12" s="183"/>
      <c r="P12" s="74"/>
      <c r="Q12" s="74"/>
    </row>
    <row r="13" spans="1:17" ht="15.75">
      <c r="A13" s="74"/>
      <c r="B13" s="74"/>
      <c r="C13" s="74"/>
      <c r="D13" s="74"/>
      <c r="E13" s="74"/>
      <c r="F13" s="183" t="s">
        <v>214</v>
      </c>
      <c r="G13" s="183"/>
      <c r="H13" s="183"/>
      <c r="I13" s="183"/>
      <c r="J13" s="183"/>
      <c r="K13" s="183"/>
      <c r="L13" s="183"/>
      <c r="M13" s="183"/>
      <c r="N13" s="183"/>
      <c r="O13" s="74"/>
      <c r="P13" s="74"/>
      <c r="Q13" s="74"/>
    </row>
    <row r="14" spans="1:17" ht="15.75">
      <c r="A14" s="75"/>
      <c r="B14" s="76"/>
      <c r="C14" s="76"/>
      <c r="D14" s="76"/>
      <c r="E14" s="76"/>
      <c r="F14" s="76"/>
      <c r="G14" s="76"/>
      <c r="H14" s="76"/>
      <c r="I14" s="76"/>
      <c r="J14" s="76"/>
      <c r="K14" s="76"/>
      <c r="L14" s="76"/>
      <c r="M14" s="76"/>
      <c r="N14" s="76"/>
      <c r="O14" s="76"/>
      <c r="P14" s="76"/>
      <c r="Q14" s="76"/>
    </row>
    <row r="15" spans="1:17" ht="15.75">
      <c r="A15" s="75"/>
      <c r="B15" s="76"/>
      <c r="C15" s="76"/>
      <c r="D15" s="76"/>
      <c r="E15" s="76"/>
      <c r="F15" s="76"/>
      <c r="G15" s="76"/>
      <c r="H15" s="76"/>
      <c r="I15" s="76"/>
      <c r="J15" s="76"/>
      <c r="K15" s="76"/>
      <c r="L15" s="76"/>
      <c r="M15" s="76"/>
      <c r="N15" s="76"/>
      <c r="O15" s="76"/>
      <c r="P15" s="76"/>
      <c r="Q15" s="76"/>
    </row>
    <row r="16" spans="1:17" ht="15.75">
      <c r="A16" s="75"/>
      <c r="B16" s="76"/>
      <c r="C16" s="76"/>
      <c r="D16" s="76"/>
      <c r="E16" s="76"/>
      <c r="F16" s="76"/>
      <c r="G16" s="76"/>
      <c r="H16" s="76"/>
      <c r="I16" s="76"/>
      <c r="J16" s="76"/>
      <c r="K16" s="76"/>
      <c r="L16" s="76"/>
      <c r="M16" s="76"/>
      <c r="N16" s="76"/>
      <c r="O16" s="76"/>
      <c r="P16" s="76"/>
      <c r="Q16" s="76"/>
    </row>
    <row r="17" spans="1:17">
      <c r="A17" s="72"/>
      <c r="B17" s="72"/>
      <c r="C17" s="72"/>
      <c r="D17" s="72"/>
      <c r="E17" s="72"/>
      <c r="F17" s="72"/>
      <c r="G17" s="72"/>
      <c r="H17" s="72"/>
      <c r="I17" s="72"/>
      <c r="J17" s="72"/>
      <c r="K17" s="72"/>
      <c r="L17" s="72"/>
      <c r="M17" s="72"/>
      <c r="N17" s="72"/>
      <c r="O17" s="72"/>
      <c r="P17" s="72"/>
      <c r="Q17" s="72"/>
    </row>
    <row r="18" spans="1:17">
      <c r="A18" s="72"/>
      <c r="B18" s="72"/>
      <c r="C18" s="72"/>
      <c r="D18" s="72"/>
      <c r="E18" s="72"/>
      <c r="F18" s="72"/>
      <c r="G18" s="72"/>
      <c r="H18" s="72"/>
      <c r="I18" s="72"/>
      <c r="J18" s="72"/>
      <c r="K18" s="72"/>
      <c r="L18" s="72"/>
      <c r="M18" s="72"/>
      <c r="N18" s="72"/>
      <c r="O18" s="72"/>
      <c r="P18" s="72"/>
      <c r="Q18" s="72"/>
    </row>
    <row r="19" spans="1:17">
      <c r="A19" s="72"/>
      <c r="B19" s="72"/>
      <c r="C19" s="72"/>
      <c r="D19" s="72"/>
      <c r="E19" s="72"/>
      <c r="F19" s="72"/>
      <c r="G19" s="72"/>
      <c r="H19" s="72"/>
      <c r="I19" s="72"/>
      <c r="J19" s="72"/>
      <c r="K19" s="72"/>
      <c r="L19" s="72"/>
      <c r="M19" s="72"/>
      <c r="N19" s="72"/>
      <c r="O19" s="72"/>
      <c r="P19" s="72"/>
      <c r="Q19" s="72"/>
    </row>
    <row r="20" spans="1:17">
      <c r="A20" s="72"/>
      <c r="B20" s="72"/>
      <c r="C20" s="72"/>
      <c r="D20" s="72"/>
      <c r="E20" s="72"/>
      <c r="F20" s="72"/>
      <c r="G20" s="72"/>
      <c r="H20" s="72"/>
      <c r="I20" s="72"/>
      <c r="J20" s="72"/>
      <c r="K20" s="72"/>
      <c r="L20" s="72"/>
      <c r="M20" s="72"/>
      <c r="N20" s="72"/>
      <c r="O20" s="72"/>
      <c r="P20" s="72"/>
      <c r="Q20" s="72"/>
    </row>
    <row r="21" spans="1:17">
      <c r="A21" s="72"/>
      <c r="B21" s="72"/>
      <c r="C21" s="72"/>
      <c r="D21" s="72"/>
      <c r="E21" s="72"/>
      <c r="F21" s="72"/>
      <c r="G21" s="72"/>
      <c r="H21" s="72"/>
      <c r="I21" s="72"/>
      <c r="J21" s="72"/>
      <c r="K21" s="72"/>
      <c r="L21" s="72"/>
      <c r="M21" s="72"/>
      <c r="N21" s="72"/>
      <c r="O21" s="72"/>
      <c r="P21" s="72"/>
      <c r="Q21" s="72"/>
    </row>
    <row r="22" spans="1:17">
      <c r="A22" s="72"/>
      <c r="B22" s="72"/>
      <c r="C22" s="72"/>
      <c r="D22" s="72"/>
      <c r="E22" s="72"/>
      <c r="F22" s="72"/>
      <c r="G22" s="72"/>
      <c r="H22" s="72"/>
      <c r="I22" s="72"/>
      <c r="J22" s="72"/>
      <c r="K22" s="72"/>
      <c r="L22" s="72"/>
      <c r="M22" s="72"/>
      <c r="N22" s="72"/>
      <c r="O22" s="72"/>
      <c r="P22" s="72"/>
      <c r="Q22" s="72"/>
    </row>
    <row r="23" spans="1:17">
      <c r="A23" s="72"/>
      <c r="B23" s="72"/>
      <c r="C23" s="72"/>
      <c r="D23" s="72"/>
      <c r="E23" s="72"/>
      <c r="F23" s="72"/>
      <c r="G23" s="72"/>
      <c r="H23" s="72"/>
      <c r="I23" s="72"/>
      <c r="J23" s="72"/>
      <c r="K23" s="72"/>
      <c r="L23" s="72"/>
      <c r="M23" s="72"/>
      <c r="N23" s="72"/>
      <c r="O23" s="72"/>
      <c r="P23" s="72"/>
      <c r="Q23" s="72"/>
    </row>
    <row r="24" spans="1:17">
      <c r="A24" s="72"/>
      <c r="B24" s="72"/>
      <c r="C24" s="72"/>
      <c r="D24" s="72"/>
      <c r="E24" s="72"/>
      <c r="F24" s="72"/>
      <c r="G24" s="72"/>
      <c r="H24" s="72"/>
      <c r="I24" s="72"/>
      <c r="J24" s="72"/>
      <c r="K24" s="72"/>
      <c r="L24" s="72"/>
      <c r="M24" s="72"/>
      <c r="N24" s="72"/>
      <c r="O24" s="72"/>
      <c r="P24" s="72"/>
      <c r="Q24" s="72"/>
    </row>
  </sheetData>
  <mergeCells count="11">
    <mergeCell ref="F13:N13"/>
    <mergeCell ref="A11:Q11"/>
    <mergeCell ref="C12:O12"/>
    <mergeCell ref="N2:Q2"/>
    <mergeCell ref="N1:Q1"/>
    <mergeCell ref="N9:Q9"/>
    <mergeCell ref="N8:Q8"/>
    <mergeCell ref="N7:Q7"/>
    <mergeCell ref="N6:P6"/>
    <mergeCell ref="N5:Q5"/>
    <mergeCell ref="N3:Q4"/>
  </mergeCells>
  <pageMargins left="0.44" right="0.16"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J57"/>
  <sheetViews>
    <sheetView topLeftCell="A37" zoomScaleNormal="100" workbookViewId="0">
      <selection activeCell="C10" sqref="C10:C17"/>
    </sheetView>
  </sheetViews>
  <sheetFormatPr defaultRowHeight="15"/>
  <cols>
    <col min="1" max="2" width="6" customWidth="1"/>
    <col min="3" max="3" width="22" customWidth="1"/>
    <col min="4" max="4" width="55.7109375" customWidth="1"/>
    <col min="5" max="5" width="17.5703125" customWidth="1"/>
    <col min="6" max="6" width="15.140625" customWidth="1"/>
    <col min="7" max="7" width="16.140625" customWidth="1"/>
  </cols>
  <sheetData>
    <row r="1" spans="1:10" ht="14.25" customHeight="1">
      <c r="A1" s="4"/>
      <c r="B1" s="4"/>
      <c r="C1" s="4"/>
      <c r="D1" s="4"/>
      <c r="E1" s="4"/>
      <c r="F1" s="191" t="s">
        <v>65</v>
      </c>
      <c r="G1" s="191"/>
    </row>
    <row r="2" spans="1:10">
      <c r="A2" s="197" t="s">
        <v>66</v>
      </c>
      <c r="B2" s="197"/>
      <c r="C2" s="197"/>
      <c r="D2" s="197"/>
      <c r="E2" s="197"/>
      <c r="F2" s="197"/>
      <c r="G2" s="197"/>
    </row>
    <row r="3" spans="1:10">
      <c r="A3" s="197" t="s">
        <v>215</v>
      </c>
      <c r="B3" s="197"/>
      <c r="C3" s="197"/>
      <c r="D3" s="197"/>
      <c r="E3" s="197"/>
      <c r="F3" s="197"/>
      <c r="G3" s="197"/>
    </row>
    <row r="4" spans="1:10" ht="27.75" customHeight="1">
      <c r="A4" s="207" t="s">
        <v>263</v>
      </c>
      <c r="B4" s="207"/>
      <c r="C4" s="207"/>
      <c r="D4" s="207"/>
      <c r="E4" s="207"/>
      <c r="F4" s="207"/>
      <c r="G4" s="207"/>
    </row>
    <row r="5" spans="1:10" ht="15" customHeight="1">
      <c r="A5" s="206" t="s">
        <v>133</v>
      </c>
      <c r="B5" s="206"/>
      <c r="C5" s="206"/>
      <c r="D5" s="206"/>
      <c r="E5" s="206"/>
      <c r="F5" s="206"/>
      <c r="G5" s="206"/>
    </row>
    <row r="6" spans="1:10" s="11" customFormat="1" ht="13.5" customHeight="1">
      <c r="A6" s="198" t="s">
        <v>30</v>
      </c>
      <c r="B6" s="199"/>
      <c r="C6" s="198" t="s">
        <v>8</v>
      </c>
      <c r="D6" s="198" t="s">
        <v>9</v>
      </c>
      <c r="E6" s="202" t="s">
        <v>10</v>
      </c>
      <c r="F6" s="203"/>
      <c r="G6" s="198" t="s">
        <v>58</v>
      </c>
    </row>
    <row r="7" spans="1:10" s="11" customFormat="1" ht="32.25" customHeight="1">
      <c r="A7" s="198"/>
      <c r="B7" s="199"/>
      <c r="C7" s="199" t="s">
        <v>4</v>
      </c>
      <c r="D7" s="199"/>
      <c r="E7" s="200" t="s">
        <v>18</v>
      </c>
      <c r="F7" s="204" t="s">
        <v>19</v>
      </c>
      <c r="G7" s="198"/>
    </row>
    <row r="8" spans="1:10" s="11" customFormat="1" ht="13.9" customHeight="1">
      <c r="A8" s="14" t="s">
        <v>37</v>
      </c>
      <c r="B8" s="14" t="s">
        <v>31</v>
      </c>
      <c r="C8" s="199"/>
      <c r="D8" s="199"/>
      <c r="E8" s="201"/>
      <c r="F8" s="205"/>
      <c r="G8" s="198"/>
    </row>
    <row r="9" spans="1:10" s="11" customFormat="1" ht="10.9" customHeight="1">
      <c r="A9" s="14">
        <v>1</v>
      </c>
      <c r="B9" s="14">
        <v>2</v>
      </c>
      <c r="C9" s="15">
        <v>3</v>
      </c>
      <c r="D9" s="15">
        <v>4</v>
      </c>
      <c r="E9" s="16">
        <v>5</v>
      </c>
      <c r="F9" s="17">
        <v>6</v>
      </c>
      <c r="G9" s="14">
        <v>7</v>
      </c>
      <c r="J9" s="20"/>
    </row>
    <row r="10" spans="1:10">
      <c r="A10" s="192" t="s">
        <v>40</v>
      </c>
      <c r="B10" s="192"/>
      <c r="C10" s="194" t="s">
        <v>266</v>
      </c>
      <c r="D10" s="5" t="s">
        <v>5</v>
      </c>
      <c r="E10" s="9">
        <f>E11</f>
        <v>20</v>
      </c>
      <c r="F10" s="9">
        <f>F18+F26+F34+F50</f>
        <v>20</v>
      </c>
      <c r="G10" s="9">
        <f>F10/E10*100</f>
        <v>100</v>
      </c>
    </row>
    <row r="11" spans="1:10" ht="15" customHeight="1">
      <c r="A11" s="193"/>
      <c r="B11" s="193"/>
      <c r="C11" s="195"/>
      <c r="D11" s="21" t="s">
        <v>67</v>
      </c>
      <c r="E11" s="10">
        <f>E19+E27+E35+E43+E51</f>
        <v>20</v>
      </c>
      <c r="F11" s="10">
        <v>0</v>
      </c>
      <c r="G11" s="9">
        <v>0</v>
      </c>
    </row>
    <row r="12" spans="1:10">
      <c r="A12" s="193"/>
      <c r="B12" s="193"/>
      <c r="C12" s="195"/>
      <c r="D12" s="22" t="s">
        <v>11</v>
      </c>
      <c r="E12" s="10">
        <v>0</v>
      </c>
      <c r="F12" s="6"/>
      <c r="G12" s="9"/>
    </row>
    <row r="13" spans="1:10" ht="14.45" customHeight="1">
      <c r="A13" s="193"/>
      <c r="B13" s="193"/>
      <c r="C13" s="195"/>
      <c r="D13" s="22" t="s">
        <v>68</v>
      </c>
      <c r="E13" s="10">
        <v>0</v>
      </c>
      <c r="F13" s="6">
        <v>0</v>
      </c>
      <c r="G13" s="9"/>
    </row>
    <row r="14" spans="1:10">
      <c r="A14" s="193"/>
      <c r="B14" s="193"/>
      <c r="C14" s="195"/>
      <c r="D14" s="22" t="s">
        <v>69</v>
      </c>
      <c r="E14" s="10">
        <v>0</v>
      </c>
      <c r="F14" s="6">
        <f>SUM(F22,F30,F38,F46)</f>
        <v>0</v>
      </c>
      <c r="G14" s="9">
        <v>0</v>
      </c>
    </row>
    <row r="15" spans="1:10">
      <c r="A15" s="193"/>
      <c r="B15" s="193"/>
      <c r="C15" s="195"/>
      <c r="D15" s="22" t="s">
        <v>70</v>
      </c>
      <c r="E15" s="10">
        <v>0</v>
      </c>
      <c r="F15" s="6">
        <f>SUM(F31)</f>
        <v>0</v>
      </c>
      <c r="G15" s="9">
        <v>0</v>
      </c>
    </row>
    <row r="16" spans="1:10" ht="26.25">
      <c r="A16" s="193"/>
      <c r="B16" s="193"/>
      <c r="C16" s="195"/>
      <c r="D16" s="21" t="s">
        <v>71</v>
      </c>
      <c r="E16" s="10">
        <v>0</v>
      </c>
      <c r="F16" s="6">
        <f>SUM(F23,F32,F39,F47)</f>
        <v>0</v>
      </c>
      <c r="G16" s="9">
        <v>0</v>
      </c>
    </row>
    <row r="17" spans="1:8">
      <c r="A17" s="193"/>
      <c r="B17" s="193"/>
      <c r="C17" s="195"/>
      <c r="D17" s="21" t="s">
        <v>72</v>
      </c>
      <c r="E17" s="10">
        <v>0</v>
      </c>
      <c r="F17" s="6">
        <f>SUM(F24,F33,F40,F48)</f>
        <v>0</v>
      </c>
      <c r="G17" s="9">
        <v>0</v>
      </c>
    </row>
    <row r="18" spans="1:8">
      <c r="A18" s="192" t="s">
        <v>40</v>
      </c>
      <c r="B18" s="192" t="s">
        <v>29</v>
      </c>
      <c r="C18" s="194" t="s">
        <v>7</v>
      </c>
      <c r="D18" s="5" t="s">
        <v>5</v>
      </c>
      <c r="E18" s="9">
        <f>SUM(E19,E25:E25)</f>
        <v>0</v>
      </c>
      <c r="F18" s="9">
        <f>SUM(F19,F24:F25)</f>
        <v>0</v>
      </c>
      <c r="G18" s="9">
        <f>SUM(G19,G24:G25)</f>
        <v>0</v>
      </c>
    </row>
    <row r="19" spans="1:8" ht="15" customHeight="1">
      <c r="A19" s="193"/>
      <c r="B19" s="193"/>
      <c r="C19" s="195"/>
      <c r="D19" s="21" t="s">
        <v>67</v>
      </c>
      <c r="E19" s="10">
        <v>0</v>
      </c>
      <c r="F19" s="10">
        <f>SUM(F21:F23)</f>
        <v>0</v>
      </c>
      <c r="G19" s="10">
        <f>SUM(G21:G23)</f>
        <v>0</v>
      </c>
    </row>
    <row r="20" spans="1:8">
      <c r="A20" s="193"/>
      <c r="B20" s="193"/>
      <c r="C20" s="195"/>
      <c r="D20" s="22" t="s">
        <v>11</v>
      </c>
      <c r="E20" s="10">
        <v>0</v>
      </c>
      <c r="F20" s="6"/>
      <c r="G20" s="6"/>
    </row>
    <row r="21" spans="1:8" ht="12.6" customHeight="1">
      <c r="A21" s="193"/>
      <c r="B21" s="193"/>
      <c r="C21" s="195"/>
      <c r="D21" s="22" t="s">
        <v>68</v>
      </c>
      <c r="E21" s="10">
        <v>0</v>
      </c>
      <c r="F21" s="6">
        <v>0</v>
      </c>
      <c r="G21" s="6">
        <v>0</v>
      </c>
    </row>
    <row r="22" spans="1:8">
      <c r="A22" s="193"/>
      <c r="B22" s="193"/>
      <c r="C22" s="195"/>
      <c r="D22" s="22" t="s">
        <v>69</v>
      </c>
      <c r="E22" s="10">
        <v>0</v>
      </c>
      <c r="F22" s="6">
        <v>0</v>
      </c>
      <c r="G22" s="6">
        <v>0</v>
      </c>
    </row>
    <row r="23" spans="1:8">
      <c r="A23" s="193"/>
      <c r="B23" s="193"/>
      <c r="C23" s="195"/>
      <c r="D23" s="22" t="s">
        <v>70</v>
      </c>
      <c r="E23" s="10">
        <v>0</v>
      </c>
      <c r="F23" s="6">
        <v>0</v>
      </c>
      <c r="G23" s="6">
        <v>0</v>
      </c>
    </row>
    <row r="24" spans="1:8" ht="26.25">
      <c r="A24" s="193"/>
      <c r="B24" s="193"/>
      <c r="C24" s="195"/>
      <c r="D24" s="21" t="s">
        <v>71</v>
      </c>
      <c r="E24" s="10">
        <v>0</v>
      </c>
      <c r="F24" s="6">
        <v>0</v>
      </c>
      <c r="G24" s="6">
        <v>0</v>
      </c>
    </row>
    <row r="25" spans="1:8">
      <c r="A25" s="196"/>
      <c r="B25" s="196"/>
      <c r="C25" s="208"/>
      <c r="D25" s="21" t="s">
        <v>72</v>
      </c>
      <c r="E25" s="10">
        <v>0</v>
      </c>
      <c r="F25" s="7">
        <v>0</v>
      </c>
      <c r="G25" s="7">
        <v>0</v>
      </c>
    </row>
    <row r="26" spans="1:8">
      <c r="A26" s="192" t="s">
        <v>40</v>
      </c>
      <c r="B26" s="192" t="s">
        <v>28</v>
      </c>
      <c r="C26" s="194" t="s">
        <v>212</v>
      </c>
      <c r="D26" s="5" t="s">
        <v>5</v>
      </c>
      <c r="E26" s="19">
        <v>10</v>
      </c>
      <c r="F26" s="19">
        <f>F27+F32+F33</f>
        <v>10</v>
      </c>
      <c r="G26" s="19">
        <f>F26/E26*100</f>
        <v>100</v>
      </c>
    </row>
    <row r="27" spans="1:8" ht="15" customHeight="1">
      <c r="A27" s="193"/>
      <c r="B27" s="193"/>
      <c r="C27" s="195"/>
      <c r="D27" s="21" t="s">
        <v>67</v>
      </c>
      <c r="E27" s="6">
        <v>10</v>
      </c>
      <c r="F27" s="6">
        <v>10</v>
      </c>
      <c r="G27" s="9">
        <v>0</v>
      </c>
      <c r="H27" s="8"/>
    </row>
    <row r="28" spans="1:8">
      <c r="A28" s="193"/>
      <c r="B28" s="193"/>
      <c r="C28" s="195"/>
      <c r="D28" s="22" t="s">
        <v>11</v>
      </c>
      <c r="E28" s="6"/>
      <c r="F28" s="12"/>
      <c r="G28" s="9"/>
    </row>
    <row r="29" spans="1:8" ht="12.6" customHeight="1">
      <c r="A29" s="193"/>
      <c r="B29" s="193"/>
      <c r="C29" s="195"/>
      <c r="D29" s="22" t="s">
        <v>68</v>
      </c>
      <c r="E29" s="7">
        <v>10</v>
      </c>
      <c r="F29" s="7">
        <v>10</v>
      </c>
      <c r="G29" s="9">
        <f>F29/E29*100</f>
        <v>100</v>
      </c>
    </row>
    <row r="30" spans="1:8">
      <c r="A30" s="193"/>
      <c r="B30" s="193"/>
      <c r="C30" s="195"/>
      <c r="D30" s="22" t="s">
        <v>69</v>
      </c>
      <c r="E30" s="7">
        <v>0</v>
      </c>
      <c r="F30" s="7">
        <v>0</v>
      </c>
      <c r="G30" s="9">
        <v>0</v>
      </c>
    </row>
    <row r="31" spans="1:8">
      <c r="A31" s="193"/>
      <c r="B31" s="193"/>
      <c r="C31" s="195"/>
      <c r="D31" s="22" t="s">
        <v>70</v>
      </c>
      <c r="E31" s="7">
        <v>0</v>
      </c>
      <c r="F31" s="7">
        <v>0</v>
      </c>
      <c r="G31" s="9">
        <v>0</v>
      </c>
    </row>
    <row r="32" spans="1:8" ht="26.25">
      <c r="A32" s="193"/>
      <c r="B32" s="193"/>
      <c r="C32" s="195"/>
      <c r="D32" s="21" t="s">
        <v>71</v>
      </c>
      <c r="E32" s="7">
        <v>0</v>
      </c>
      <c r="F32" s="10">
        <v>0</v>
      </c>
      <c r="G32" s="9">
        <v>0</v>
      </c>
    </row>
    <row r="33" spans="1:7">
      <c r="A33" s="193"/>
      <c r="B33" s="193"/>
      <c r="C33" s="195"/>
      <c r="D33" s="21" t="s">
        <v>72</v>
      </c>
      <c r="E33" s="7">
        <v>0</v>
      </c>
      <c r="F33" s="10">
        <v>0</v>
      </c>
      <c r="G33" s="9">
        <v>0</v>
      </c>
    </row>
    <row r="34" spans="1:7">
      <c r="A34" s="192" t="s">
        <v>40</v>
      </c>
      <c r="B34" s="192" t="s">
        <v>38</v>
      </c>
      <c r="C34" s="194" t="s">
        <v>6</v>
      </c>
      <c r="D34" s="5" t="s">
        <v>5</v>
      </c>
      <c r="E34" s="9">
        <f>SUM(E35,E40:E41)</f>
        <v>0</v>
      </c>
      <c r="F34" s="9">
        <f>SUM(F35,F40:F41)</f>
        <v>0</v>
      </c>
      <c r="G34" s="9">
        <v>0</v>
      </c>
    </row>
    <row r="35" spans="1:7" ht="15" customHeight="1">
      <c r="A35" s="193"/>
      <c r="B35" s="193"/>
      <c r="C35" s="195"/>
      <c r="D35" s="21" t="s">
        <v>67</v>
      </c>
      <c r="E35" s="10">
        <f>SUM(E37:E39)</f>
        <v>0</v>
      </c>
      <c r="F35" s="10">
        <f>SUM(F37:F39)</f>
        <v>0</v>
      </c>
      <c r="G35" s="10">
        <f>SUM(G37:G39)</f>
        <v>0</v>
      </c>
    </row>
    <row r="36" spans="1:7">
      <c r="A36" s="193"/>
      <c r="B36" s="193"/>
      <c r="C36" s="195"/>
      <c r="D36" s="22" t="s">
        <v>11</v>
      </c>
      <c r="E36" s="6"/>
      <c r="F36" s="6"/>
      <c r="G36" s="6"/>
    </row>
    <row r="37" spans="1:7" ht="16.149999999999999" customHeight="1">
      <c r="A37" s="193"/>
      <c r="B37" s="193"/>
      <c r="C37" s="195"/>
      <c r="D37" s="22" t="s">
        <v>68</v>
      </c>
      <c r="E37" s="6">
        <v>0</v>
      </c>
      <c r="F37" s="6">
        <v>0</v>
      </c>
      <c r="G37" s="6">
        <v>0</v>
      </c>
    </row>
    <row r="38" spans="1:7">
      <c r="A38" s="193"/>
      <c r="B38" s="193"/>
      <c r="C38" s="195"/>
      <c r="D38" s="22" t="s">
        <v>69</v>
      </c>
      <c r="E38" s="6">
        <v>0</v>
      </c>
      <c r="F38" s="6">
        <v>0</v>
      </c>
      <c r="G38" s="6">
        <v>0</v>
      </c>
    </row>
    <row r="39" spans="1:7">
      <c r="A39" s="193"/>
      <c r="B39" s="193"/>
      <c r="C39" s="195"/>
      <c r="D39" s="22" t="s">
        <v>70</v>
      </c>
      <c r="E39" s="6">
        <v>0</v>
      </c>
      <c r="F39" s="6">
        <v>0</v>
      </c>
      <c r="G39" s="6">
        <v>0</v>
      </c>
    </row>
    <row r="40" spans="1:7" ht="26.25">
      <c r="A40" s="193"/>
      <c r="B40" s="193"/>
      <c r="C40" s="195"/>
      <c r="D40" s="21" t="s">
        <v>71</v>
      </c>
      <c r="E40" s="6">
        <v>0</v>
      </c>
      <c r="F40" s="6">
        <v>0</v>
      </c>
      <c r="G40" s="6">
        <v>0</v>
      </c>
    </row>
    <row r="41" spans="1:7">
      <c r="A41" s="196"/>
      <c r="B41" s="196"/>
      <c r="C41" s="208"/>
      <c r="D41" s="21" t="s">
        <v>72</v>
      </c>
      <c r="E41" s="7">
        <v>0</v>
      </c>
      <c r="F41" s="13">
        <v>0</v>
      </c>
      <c r="G41" s="9">
        <v>0</v>
      </c>
    </row>
    <row r="42" spans="1:7">
      <c r="A42" s="192" t="s">
        <v>40</v>
      </c>
      <c r="B42" s="192" t="s">
        <v>39</v>
      </c>
      <c r="C42" s="194" t="s">
        <v>64</v>
      </c>
      <c r="D42" s="5" t="s">
        <v>5</v>
      </c>
      <c r="E42" s="9">
        <f>SUM(E43,E48:E49)</f>
        <v>0</v>
      </c>
      <c r="F42" s="9">
        <f>SUM(F43,F48:F49)</f>
        <v>0</v>
      </c>
      <c r="G42" s="9">
        <f>SUM(G43,G48:G49)</f>
        <v>0</v>
      </c>
    </row>
    <row r="43" spans="1:7" ht="15" customHeight="1">
      <c r="A43" s="193"/>
      <c r="B43" s="193"/>
      <c r="C43" s="195"/>
      <c r="D43" s="21" t="s">
        <v>67</v>
      </c>
      <c r="E43" s="10">
        <f>SUM(E45:E47)</f>
        <v>0</v>
      </c>
      <c r="F43" s="10">
        <f>SUM(F45:F47)</f>
        <v>0</v>
      </c>
      <c r="G43" s="10">
        <f>SUM(G45:G47)</f>
        <v>0</v>
      </c>
    </row>
    <row r="44" spans="1:7">
      <c r="A44" s="193"/>
      <c r="B44" s="193"/>
      <c r="C44" s="195"/>
      <c r="D44" s="22" t="s">
        <v>11</v>
      </c>
      <c r="E44" s="6"/>
      <c r="F44" s="6"/>
      <c r="G44" s="6"/>
    </row>
    <row r="45" spans="1:7" ht="13.15" customHeight="1">
      <c r="A45" s="193"/>
      <c r="B45" s="193"/>
      <c r="C45" s="195"/>
      <c r="D45" s="22" t="s">
        <v>68</v>
      </c>
      <c r="E45" s="6">
        <v>0</v>
      </c>
      <c r="F45" s="6">
        <v>0</v>
      </c>
      <c r="G45" s="6">
        <v>0</v>
      </c>
    </row>
    <row r="46" spans="1:7">
      <c r="A46" s="193"/>
      <c r="B46" s="193"/>
      <c r="C46" s="195"/>
      <c r="D46" s="22" t="s">
        <v>69</v>
      </c>
      <c r="E46" s="6">
        <v>0</v>
      </c>
      <c r="F46" s="6">
        <v>0</v>
      </c>
      <c r="G46" s="6">
        <v>0</v>
      </c>
    </row>
    <row r="47" spans="1:7">
      <c r="A47" s="193"/>
      <c r="B47" s="193"/>
      <c r="C47" s="195"/>
      <c r="D47" s="22" t="s">
        <v>70</v>
      </c>
      <c r="E47" s="6">
        <v>0</v>
      </c>
      <c r="F47" s="6">
        <v>0</v>
      </c>
      <c r="G47" s="6">
        <v>0</v>
      </c>
    </row>
    <row r="48" spans="1:7" ht="26.25">
      <c r="A48" s="193"/>
      <c r="B48" s="193"/>
      <c r="C48" s="195"/>
      <c r="D48" s="21" t="s">
        <v>71</v>
      </c>
      <c r="E48" s="6">
        <v>0</v>
      </c>
      <c r="F48" s="6">
        <v>0</v>
      </c>
      <c r="G48" s="6">
        <v>0</v>
      </c>
    </row>
    <row r="49" spans="1:7">
      <c r="A49" s="196"/>
      <c r="B49" s="196"/>
      <c r="C49" s="208"/>
      <c r="D49" s="21" t="s">
        <v>72</v>
      </c>
      <c r="E49" s="7">
        <v>0</v>
      </c>
      <c r="F49" s="7">
        <v>0</v>
      </c>
      <c r="G49" s="7">
        <v>0</v>
      </c>
    </row>
    <row r="50" spans="1:7">
      <c r="A50" s="192" t="s">
        <v>40</v>
      </c>
      <c r="B50" s="192" t="s">
        <v>20</v>
      </c>
      <c r="C50" s="194" t="s">
        <v>21</v>
      </c>
      <c r="D50" s="5" t="s">
        <v>5</v>
      </c>
      <c r="E50" s="68">
        <f t="shared" ref="E50" si="0">E51+E56+E57</f>
        <v>10</v>
      </c>
      <c r="F50" s="9">
        <f>F51+F56+F57</f>
        <v>10</v>
      </c>
      <c r="G50" s="9">
        <f>F50/E50*100</f>
        <v>100</v>
      </c>
    </row>
    <row r="51" spans="1:7" ht="15" customHeight="1">
      <c r="A51" s="193"/>
      <c r="B51" s="193"/>
      <c r="C51" s="195"/>
      <c r="D51" s="21" t="s">
        <v>67</v>
      </c>
      <c r="E51" s="69">
        <f t="shared" ref="E51" si="1">E53+E54+E55</f>
        <v>10</v>
      </c>
      <c r="F51" s="10">
        <v>10</v>
      </c>
      <c r="G51" s="9">
        <f>F51/E51*100</f>
        <v>100</v>
      </c>
    </row>
    <row r="52" spans="1:7">
      <c r="A52" s="193"/>
      <c r="B52" s="193"/>
      <c r="C52" s="195"/>
      <c r="D52" s="22" t="s">
        <v>11</v>
      </c>
      <c r="E52" s="70"/>
      <c r="F52" s="6"/>
      <c r="G52" s="6"/>
    </row>
    <row r="53" spans="1:7" ht="13.15" customHeight="1">
      <c r="A53" s="193"/>
      <c r="B53" s="193"/>
      <c r="C53" s="195"/>
      <c r="D53" s="22" t="s">
        <v>68</v>
      </c>
      <c r="E53" s="70">
        <v>10</v>
      </c>
      <c r="F53" s="6">
        <v>0</v>
      </c>
      <c r="G53" s="6">
        <v>0</v>
      </c>
    </row>
    <row r="54" spans="1:7">
      <c r="A54" s="193"/>
      <c r="B54" s="193"/>
      <c r="C54" s="195"/>
      <c r="D54" s="22" t="s">
        <v>69</v>
      </c>
      <c r="E54" s="70">
        <v>0</v>
      </c>
      <c r="F54" s="6">
        <v>0</v>
      </c>
      <c r="G54" s="6">
        <v>0</v>
      </c>
    </row>
    <row r="55" spans="1:7">
      <c r="A55" s="193"/>
      <c r="B55" s="193"/>
      <c r="C55" s="195"/>
      <c r="D55" s="22" t="s">
        <v>70</v>
      </c>
      <c r="E55" s="70">
        <v>0</v>
      </c>
      <c r="F55" s="6">
        <v>0</v>
      </c>
      <c r="G55" s="6">
        <v>0</v>
      </c>
    </row>
    <row r="56" spans="1:7" ht="26.25">
      <c r="A56" s="193"/>
      <c r="B56" s="193"/>
      <c r="C56" s="195"/>
      <c r="D56" s="21" t="s">
        <v>71</v>
      </c>
      <c r="E56" s="70">
        <v>0</v>
      </c>
      <c r="F56" s="6">
        <v>0</v>
      </c>
      <c r="G56" s="6">
        <v>0</v>
      </c>
    </row>
    <row r="57" spans="1:7">
      <c r="A57" s="196"/>
      <c r="B57" s="196"/>
      <c r="C57" s="208"/>
      <c r="D57" s="21" t="s">
        <v>72</v>
      </c>
      <c r="E57" s="70">
        <v>0</v>
      </c>
      <c r="F57" s="7">
        <v>0</v>
      </c>
      <c r="G57" s="7">
        <v>0</v>
      </c>
    </row>
  </sheetData>
  <mergeCells count="30">
    <mergeCell ref="A50:A57"/>
    <mergeCell ref="B50:B57"/>
    <mergeCell ref="C50:C57"/>
    <mergeCell ref="G6:G8"/>
    <mergeCell ref="B34:B41"/>
    <mergeCell ref="C34:C41"/>
    <mergeCell ref="A10:A17"/>
    <mergeCell ref="B10:B17"/>
    <mergeCell ref="C10:C17"/>
    <mergeCell ref="A42:A49"/>
    <mergeCell ref="B42:B49"/>
    <mergeCell ref="C42:C49"/>
    <mergeCell ref="A18:A25"/>
    <mergeCell ref="B18:B25"/>
    <mergeCell ref="C18:C25"/>
    <mergeCell ref="A26:A33"/>
    <mergeCell ref="F1:G1"/>
    <mergeCell ref="B26:B33"/>
    <mergeCell ref="C26:C33"/>
    <mergeCell ref="A34:A41"/>
    <mergeCell ref="A2:G2"/>
    <mergeCell ref="A6:B7"/>
    <mergeCell ref="D6:D8"/>
    <mergeCell ref="E7:E8"/>
    <mergeCell ref="E6:F6"/>
    <mergeCell ref="F7:F8"/>
    <mergeCell ref="C6:C8"/>
    <mergeCell ref="A5:G5"/>
    <mergeCell ref="A3:G3"/>
    <mergeCell ref="A4:G4"/>
  </mergeCells>
  <phoneticPr fontId="7" type="noConversion"/>
  <pageMargins left="0.19685039370078741" right="0.19685039370078741" top="0.59055118110236227" bottom="0.19685039370078741"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R70"/>
  <sheetViews>
    <sheetView view="pageBreakPreview" zoomScale="140" zoomScaleNormal="140" zoomScaleSheetLayoutView="140" workbookViewId="0">
      <pane ySplit="1" topLeftCell="A77" activePane="bottomLeft" state="frozen"/>
      <selection pane="bottomLeft" activeCell="J35" sqref="J35"/>
    </sheetView>
  </sheetViews>
  <sheetFormatPr defaultRowHeight="12"/>
  <cols>
    <col min="1" max="3" width="3.28515625" style="89" customWidth="1"/>
    <col min="4" max="4" width="2.28515625" style="149" customWidth="1"/>
    <col min="5" max="5" width="25.28515625" style="89" customWidth="1"/>
    <col min="6" max="6" width="18.7109375" style="89" customWidth="1"/>
    <col min="7" max="7" width="7.42578125" style="144" customWidth="1"/>
    <col min="8" max="8" width="8.7109375" style="144" customWidth="1"/>
    <col min="9" max="9" width="34.7109375" style="148" customWidth="1"/>
    <col min="10" max="10" width="37.5703125" style="150" customWidth="1"/>
    <col min="11" max="11" width="0.28515625" style="88" hidden="1" customWidth="1"/>
    <col min="12" max="256" width="9.140625" style="89"/>
    <col min="257" max="260" width="3.28515625" style="89" customWidth="1"/>
    <col min="261" max="261" width="25.85546875" style="89" customWidth="1"/>
    <col min="262" max="262" width="14.42578125" style="89" customWidth="1"/>
    <col min="263" max="263" width="8.85546875" style="89" customWidth="1"/>
    <col min="264" max="264" width="10.140625" style="89" customWidth="1"/>
    <col min="265" max="265" width="23.42578125" style="89" customWidth="1"/>
    <col min="266" max="266" width="20.7109375" style="89" customWidth="1"/>
    <col min="267" max="267" width="13" style="89" customWidth="1"/>
    <col min="268" max="512" width="9.140625" style="89"/>
    <col min="513" max="516" width="3.28515625" style="89" customWidth="1"/>
    <col min="517" max="517" width="25.85546875" style="89" customWidth="1"/>
    <col min="518" max="518" width="14.42578125" style="89" customWidth="1"/>
    <col min="519" max="519" width="8.85546875" style="89" customWidth="1"/>
    <col min="520" max="520" width="10.140625" style="89" customWidth="1"/>
    <col min="521" max="521" width="23.42578125" style="89" customWidth="1"/>
    <col min="522" max="522" width="20.7109375" style="89" customWidth="1"/>
    <col min="523" max="523" width="13" style="89" customWidth="1"/>
    <col min="524" max="768" width="9.140625" style="89"/>
    <col min="769" max="772" width="3.28515625" style="89" customWidth="1"/>
    <col min="773" max="773" width="25.85546875" style="89" customWidth="1"/>
    <col min="774" max="774" width="14.42578125" style="89" customWidth="1"/>
    <col min="775" max="775" width="8.85546875" style="89" customWidth="1"/>
    <col min="776" max="776" width="10.140625" style="89" customWidth="1"/>
    <col min="777" max="777" width="23.42578125" style="89" customWidth="1"/>
    <col min="778" max="778" width="20.7109375" style="89" customWidth="1"/>
    <col min="779" max="779" width="13" style="89" customWidth="1"/>
    <col min="780" max="1024" width="9.140625" style="89"/>
    <col min="1025" max="1028" width="3.28515625" style="89" customWidth="1"/>
    <col min="1029" max="1029" width="25.85546875" style="89" customWidth="1"/>
    <col min="1030" max="1030" width="14.42578125" style="89" customWidth="1"/>
    <col min="1031" max="1031" width="8.85546875" style="89" customWidth="1"/>
    <col min="1032" max="1032" width="10.140625" style="89" customWidth="1"/>
    <col min="1033" max="1033" width="23.42578125" style="89" customWidth="1"/>
    <col min="1034" max="1034" width="20.7109375" style="89" customWidth="1"/>
    <col min="1035" max="1035" width="13" style="89" customWidth="1"/>
    <col min="1036" max="1280" width="9.140625" style="89"/>
    <col min="1281" max="1284" width="3.28515625" style="89" customWidth="1"/>
    <col min="1285" max="1285" width="25.85546875" style="89" customWidth="1"/>
    <col min="1286" max="1286" width="14.42578125" style="89" customWidth="1"/>
    <col min="1287" max="1287" width="8.85546875" style="89" customWidth="1"/>
    <col min="1288" max="1288" width="10.140625" style="89" customWidth="1"/>
    <col min="1289" max="1289" width="23.42578125" style="89" customWidth="1"/>
    <col min="1290" max="1290" width="20.7109375" style="89" customWidth="1"/>
    <col min="1291" max="1291" width="13" style="89" customWidth="1"/>
    <col min="1292" max="1536" width="9.140625" style="89"/>
    <col min="1537" max="1540" width="3.28515625" style="89" customWidth="1"/>
    <col min="1541" max="1541" width="25.85546875" style="89" customWidth="1"/>
    <col min="1542" max="1542" width="14.42578125" style="89" customWidth="1"/>
    <col min="1543" max="1543" width="8.85546875" style="89" customWidth="1"/>
    <col min="1544" max="1544" width="10.140625" style="89" customWidth="1"/>
    <col min="1545" max="1545" width="23.42578125" style="89" customWidth="1"/>
    <col min="1546" max="1546" width="20.7109375" style="89" customWidth="1"/>
    <col min="1547" max="1547" width="13" style="89" customWidth="1"/>
    <col min="1548" max="1792" width="9.140625" style="89"/>
    <col min="1793" max="1796" width="3.28515625" style="89" customWidth="1"/>
    <col min="1797" max="1797" width="25.85546875" style="89" customWidth="1"/>
    <col min="1798" max="1798" width="14.42578125" style="89" customWidth="1"/>
    <col min="1799" max="1799" width="8.85546875" style="89" customWidth="1"/>
    <col min="1800" max="1800" width="10.140625" style="89" customWidth="1"/>
    <col min="1801" max="1801" width="23.42578125" style="89" customWidth="1"/>
    <col min="1802" max="1802" width="20.7109375" style="89" customWidth="1"/>
    <col min="1803" max="1803" width="13" style="89" customWidth="1"/>
    <col min="1804" max="2048" width="9.140625" style="89"/>
    <col min="2049" max="2052" width="3.28515625" style="89" customWidth="1"/>
    <col min="2053" max="2053" width="25.85546875" style="89" customWidth="1"/>
    <col min="2054" max="2054" width="14.42578125" style="89" customWidth="1"/>
    <col min="2055" max="2055" width="8.85546875" style="89" customWidth="1"/>
    <col min="2056" max="2056" width="10.140625" style="89" customWidth="1"/>
    <col min="2057" max="2057" width="23.42578125" style="89" customWidth="1"/>
    <col min="2058" max="2058" width="20.7109375" style="89" customWidth="1"/>
    <col min="2059" max="2059" width="13" style="89" customWidth="1"/>
    <col min="2060" max="2304" width="9.140625" style="89"/>
    <col min="2305" max="2308" width="3.28515625" style="89" customWidth="1"/>
    <col min="2309" max="2309" width="25.85546875" style="89" customWidth="1"/>
    <col min="2310" max="2310" width="14.42578125" style="89" customWidth="1"/>
    <col min="2311" max="2311" width="8.85546875" style="89" customWidth="1"/>
    <col min="2312" max="2312" width="10.140625" style="89" customWidth="1"/>
    <col min="2313" max="2313" width="23.42578125" style="89" customWidth="1"/>
    <col min="2314" max="2314" width="20.7109375" style="89" customWidth="1"/>
    <col min="2315" max="2315" width="13" style="89" customWidth="1"/>
    <col min="2316" max="2560" width="9.140625" style="89"/>
    <col min="2561" max="2564" width="3.28515625" style="89" customWidth="1"/>
    <col min="2565" max="2565" width="25.85546875" style="89" customWidth="1"/>
    <col min="2566" max="2566" width="14.42578125" style="89" customWidth="1"/>
    <col min="2567" max="2567" width="8.85546875" style="89" customWidth="1"/>
    <col min="2568" max="2568" width="10.140625" style="89" customWidth="1"/>
    <col min="2569" max="2569" width="23.42578125" style="89" customWidth="1"/>
    <col min="2570" max="2570" width="20.7109375" style="89" customWidth="1"/>
    <col min="2571" max="2571" width="13" style="89" customWidth="1"/>
    <col min="2572" max="2816" width="9.140625" style="89"/>
    <col min="2817" max="2820" width="3.28515625" style="89" customWidth="1"/>
    <col min="2821" max="2821" width="25.85546875" style="89" customWidth="1"/>
    <col min="2822" max="2822" width="14.42578125" style="89" customWidth="1"/>
    <col min="2823" max="2823" width="8.85546875" style="89" customWidth="1"/>
    <col min="2824" max="2824" width="10.140625" style="89" customWidth="1"/>
    <col min="2825" max="2825" width="23.42578125" style="89" customWidth="1"/>
    <col min="2826" max="2826" width="20.7109375" style="89" customWidth="1"/>
    <col min="2827" max="2827" width="13" style="89" customWidth="1"/>
    <col min="2828" max="3072" width="9.140625" style="89"/>
    <col min="3073" max="3076" width="3.28515625" style="89" customWidth="1"/>
    <col min="3077" max="3077" width="25.85546875" style="89" customWidth="1"/>
    <col min="3078" max="3078" width="14.42578125" style="89" customWidth="1"/>
    <col min="3079" max="3079" width="8.85546875" style="89" customWidth="1"/>
    <col min="3080" max="3080" width="10.140625" style="89" customWidth="1"/>
    <col min="3081" max="3081" width="23.42578125" style="89" customWidth="1"/>
    <col min="3082" max="3082" width="20.7109375" style="89" customWidth="1"/>
    <col min="3083" max="3083" width="13" style="89" customWidth="1"/>
    <col min="3084" max="3328" width="9.140625" style="89"/>
    <col min="3329" max="3332" width="3.28515625" style="89" customWidth="1"/>
    <col min="3333" max="3333" width="25.85546875" style="89" customWidth="1"/>
    <col min="3334" max="3334" width="14.42578125" style="89" customWidth="1"/>
    <col min="3335" max="3335" width="8.85546875" style="89" customWidth="1"/>
    <col min="3336" max="3336" width="10.140625" style="89" customWidth="1"/>
    <col min="3337" max="3337" width="23.42578125" style="89" customWidth="1"/>
    <col min="3338" max="3338" width="20.7109375" style="89" customWidth="1"/>
    <col min="3339" max="3339" width="13" style="89" customWidth="1"/>
    <col min="3340" max="3584" width="9.140625" style="89"/>
    <col min="3585" max="3588" width="3.28515625" style="89" customWidth="1"/>
    <col min="3589" max="3589" width="25.85546875" style="89" customWidth="1"/>
    <col min="3590" max="3590" width="14.42578125" style="89" customWidth="1"/>
    <col min="3591" max="3591" width="8.85546875" style="89" customWidth="1"/>
    <col min="3592" max="3592" width="10.140625" style="89" customWidth="1"/>
    <col min="3593" max="3593" width="23.42578125" style="89" customWidth="1"/>
    <col min="3594" max="3594" width="20.7109375" style="89" customWidth="1"/>
    <col min="3595" max="3595" width="13" style="89" customWidth="1"/>
    <col min="3596" max="3840" width="9.140625" style="89"/>
    <col min="3841" max="3844" width="3.28515625" style="89" customWidth="1"/>
    <col min="3845" max="3845" width="25.85546875" style="89" customWidth="1"/>
    <col min="3846" max="3846" width="14.42578125" style="89" customWidth="1"/>
    <col min="3847" max="3847" width="8.85546875" style="89" customWidth="1"/>
    <col min="3848" max="3848" width="10.140625" style="89" customWidth="1"/>
    <col min="3849" max="3849" width="23.42578125" style="89" customWidth="1"/>
    <col min="3850" max="3850" width="20.7109375" style="89" customWidth="1"/>
    <col min="3851" max="3851" width="13" style="89" customWidth="1"/>
    <col min="3852" max="4096" width="9.140625" style="89"/>
    <col min="4097" max="4100" width="3.28515625" style="89" customWidth="1"/>
    <col min="4101" max="4101" width="25.85546875" style="89" customWidth="1"/>
    <col min="4102" max="4102" width="14.42578125" style="89" customWidth="1"/>
    <col min="4103" max="4103" width="8.85546875" style="89" customWidth="1"/>
    <col min="4104" max="4104" width="10.140625" style="89" customWidth="1"/>
    <col min="4105" max="4105" width="23.42578125" style="89" customWidth="1"/>
    <col min="4106" max="4106" width="20.7109375" style="89" customWidth="1"/>
    <col min="4107" max="4107" width="13" style="89" customWidth="1"/>
    <col min="4108" max="4352" width="9.140625" style="89"/>
    <col min="4353" max="4356" width="3.28515625" style="89" customWidth="1"/>
    <col min="4357" max="4357" width="25.85546875" style="89" customWidth="1"/>
    <col min="4358" max="4358" width="14.42578125" style="89" customWidth="1"/>
    <col min="4359" max="4359" width="8.85546875" style="89" customWidth="1"/>
    <col min="4360" max="4360" width="10.140625" style="89" customWidth="1"/>
    <col min="4361" max="4361" width="23.42578125" style="89" customWidth="1"/>
    <col min="4362" max="4362" width="20.7109375" style="89" customWidth="1"/>
    <col min="4363" max="4363" width="13" style="89" customWidth="1"/>
    <col min="4364" max="4608" width="9.140625" style="89"/>
    <col min="4609" max="4612" width="3.28515625" style="89" customWidth="1"/>
    <col min="4613" max="4613" width="25.85546875" style="89" customWidth="1"/>
    <col min="4614" max="4614" width="14.42578125" style="89" customWidth="1"/>
    <col min="4615" max="4615" width="8.85546875" style="89" customWidth="1"/>
    <col min="4616" max="4616" width="10.140625" style="89" customWidth="1"/>
    <col min="4617" max="4617" width="23.42578125" style="89" customWidth="1"/>
    <col min="4618" max="4618" width="20.7109375" style="89" customWidth="1"/>
    <col min="4619" max="4619" width="13" style="89" customWidth="1"/>
    <col min="4620" max="4864" width="9.140625" style="89"/>
    <col min="4865" max="4868" width="3.28515625" style="89" customWidth="1"/>
    <col min="4869" max="4869" width="25.85546875" style="89" customWidth="1"/>
    <col min="4870" max="4870" width="14.42578125" style="89" customWidth="1"/>
    <col min="4871" max="4871" width="8.85546875" style="89" customWidth="1"/>
    <col min="4872" max="4872" width="10.140625" style="89" customWidth="1"/>
    <col min="4873" max="4873" width="23.42578125" style="89" customWidth="1"/>
    <col min="4874" max="4874" width="20.7109375" style="89" customWidth="1"/>
    <col min="4875" max="4875" width="13" style="89" customWidth="1"/>
    <col min="4876" max="5120" width="9.140625" style="89"/>
    <col min="5121" max="5124" width="3.28515625" style="89" customWidth="1"/>
    <col min="5125" max="5125" width="25.85546875" style="89" customWidth="1"/>
    <col min="5126" max="5126" width="14.42578125" style="89" customWidth="1"/>
    <col min="5127" max="5127" width="8.85546875" style="89" customWidth="1"/>
    <col min="5128" max="5128" width="10.140625" style="89" customWidth="1"/>
    <col min="5129" max="5129" width="23.42578125" style="89" customWidth="1"/>
    <col min="5130" max="5130" width="20.7109375" style="89" customWidth="1"/>
    <col min="5131" max="5131" width="13" style="89" customWidth="1"/>
    <col min="5132" max="5376" width="9.140625" style="89"/>
    <col min="5377" max="5380" width="3.28515625" style="89" customWidth="1"/>
    <col min="5381" max="5381" width="25.85546875" style="89" customWidth="1"/>
    <col min="5382" max="5382" width="14.42578125" style="89" customWidth="1"/>
    <col min="5383" max="5383" width="8.85546875" style="89" customWidth="1"/>
    <col min="5384" max="5384" width="10.140625" style="89" customWidth="1"/>
    <col min="5385" max="5385" width="23.42578125" style="89" customWidth="1"/>
    <col min="5386" max="5386" width="20.7109375" style="89" customWidth="1"/>
    <col min="5387" max="5387" width="13" style="89" customWidth="1"/>
    <col min="5388" max="5632" width="9.140625" style="89"/>
    <col min="5633" max="5636" width="3.28515625" style="89" customWidth="1"/>
    <col min="5637" max="5637" width="25.85546875" style="89" customWidth="1"/>
    <col min="5638" max="5638" width="14.42578125" style="89" customWidth="1"/>
    <col min="5639" max="5639" width="8.85546875" style="89" customWidth="1"/>
    <col min="5640" max="5640" width="10.140625" style="89" customWidth="1"/>
    <col min="5641" max="5641" width="23.42578125" style="89" customWidth="1"/>
    <col min="5642" max="5642" width="20.7109375" style="89" customWidth="1"/>
    <col min="5643" max="5643" width="13" style="89" customWidth="1"/>
    <col min="5644" max="5888" width="9.140625" style="89"/>
    <col min="5889" max="5892" width="3.28515625" style="89" customWidth="1"/>
    <col min="5893" max="5893" width="25.85546875" style="89" customWidth="1"/>
    <col min="5894" max="5894" width="14.42578125" style="89" customWidth="1"/>
    <col min="5895" max="5895" width="8.85546875" style="89" customWidth="1"/>
    <col min="5896" max="5896" width="10.140625" style="89" customWidth="1"/>
    <col min="5897" max="5897" width="23.42578125" style="89" customWidth="1"/>
    <col min="5898" max="5898" width="20.7109375" style="89" customWidth="1"/>
    <col min="5899" max="5899" width="13" style="89" customWidth="1"/>
    <col min="5900" max="6144" width="9.140625" style="89"/>
    <col min="6145" max="6148" width="3.28515625" style="89" customWidth="1"/>
    <col min="6149" max="6149" width="25.85546875" style="89" customWidth="1"/>
    <col min="6150" max="6150" width="14.42578125" style="89" customWidth="1"/>
    <col min="6151" max="6151" width="8.85546875" style="89" customWidth="1"/>
    <col min="6152" max="6152" width="10.140625" style="89" customWidth="1"/>
    <col min="6153" max="6153" width="23.42578125" style="89" customWidth="1"/>
    <col min="6154" max="6154" width="20.7109375" style="89" customWidth="1"/>
    <col min="6155" max="6155" width="13" style="89" customWidth="1"/>
    <col min="6156" max="6400" width="9.140625" style="89"/>
    <col min="6401" max="6404" width="3.28515625" style="89" customWidth="1"/>
    <col min="6405" max="6405" width="25.85546875" style="89" customWidth="1"/>
    <col min="6406" max="6406" width="14.42578125" style="89" customWidth="1"/>
    <col min="6407" max="6407" width="8.85546875" style="89" customWidth="1"/>
    <col min="6408" max="6408" width="10.140625" style="89" customWidth="1"/>
    <col min="6409" max="6409" width="23.42578125" style="89" customWidth="1"/>
    <col min="6410" max="6410" width="20.7109375" style="89" customWidth="1"/>
    <col min="6411" max="6411" width="13" style="89" customWidth="1"/>
    <col min="6412" max="6656" width="9.140625" style="89"/>
    <col min="6657" max="6660" width="3.28515625" style="89" customWidth="1"/>
    <col min="6661" max="6661" width="25.85546875" style="89" customWidth="1"/>
    <col min="6662" max="6662" width="14.42578125" style="89" customWidth="1"/>
    <col min="6663" max="6663" width="8.85546875" style="89" customWidth="1"/>
    <col min="6664" max="6664" width="10.140625" style="89" customWidth="1"/>
    <col min="6665" max="6665" width="23.42578125" style="89" customWidth="1"/>
    <col min="6666" max="6666" width="20.7109375" style="89" customWidth="1"/>
    <col min="6667" max="6667" width="13" style="89" customWidth="1"/>
    <col min="6668" max="6912" width="9.140625" style="89"/>
    <col min="6913" max="6916" width="3.28515625" style="89" customWidth="1"/>
    <col min="6917" max="6917" width="25.85546875" style="89" customWidth="1"/>
    <col min="6918" max="6918" width="14.42578125" style="89" customWidth="1"/>
    <col min="6919" max="6919" width="8.85546875" style="89" customWidth="1"/>
    <col min="6920" max="6920" width="10.140625" style="89" customWidth="1"/>
    <col min="6921" max="6921" width="23.42578125" style="89" customWidth="1"/>
    <col min="6922" max="6922" width="20.7109375" style="89" customWidth="1"/>
    <col min="6923" max="6923" width="13" style="89" customWidth="1"/>
    <col min="6924" max="7168" width="9.140625" style="89"/>
    <col min="7169" max="7172" width="3.28515625" style="89" customWidth="1"/>
    <col min="7173" max="7173" width="25.85546875" style="89" customWidth="1"/>
    <col min="7174" max="7174" width="14.42578125" style="89" customWidth="1"/>
    <col min="7175" max="7175" width="8.85546875" style="89" customWidth="1"/>
    <col min="7176" max="7176" width="10.140625" style="89" customWidth="1"/>
    <col min="7177" max="7177" width="23.42578125" style="89" customWidth="1"/>
    <col min="7178" max="7178" width="20.7109375" style="89" customWidth="1"/>
    <col min="7179" max="7179" width="13" style="89" customWidth="1"/>
    <col min="7180" max="7424" width="9.140625" style="89"/>
    <col min="7425" max="7428" width="3.28515625" style="89" customWidth="1"/>
    <col min="7429" max="7429" width="25.85546875" style="89" customWidth="1"/>
    <col min="7430" max="7430" width="14.42578125" style="89" customWidth="1"/>
    <col min="7431" max="7431" width="8.85546875" style="89" customWidth="1"/>
    <col min="7432" max="7432" width="10.140625" style="89" customWidth="1"/>
    <col min="7433" max="7433" width="23.42578125" style="89" customWidth="1"/>
    <col min="7434" max="7434" width="20.7109375" style="89" customWidth="1"/>
    <col min="7435" max="7435" width="13" style="89" customWidth="1"/>
    <col min="7436" max="7680" width="9.140625" style="89"/>
    <col min="7681" max="7684" width="3.28515625" style="89" customWidth="1"/>
    <col min="7685" max="7685" width="25.85546875" style="89" customWidth="1"/>
    <col min="7686" max="7686" width="14.42578125" style="89" customWidth="1"/>
    <col min="7687" max="7687" width="8.85546875" style="89" customWidth="1"/>
    <col min="7688" max="7688" width="10.140625" style="89" customWidth="1"/>
    <col min="7689" max="7689" width="23.42578125" style="89" customWidth="1"/>
    <col min="7690" max="7690" width="20.7109375" style="89" customWidth="1"/>
    <col min="7691" max="7691" width="13" style="89" customWidth="1"/>
    <col min="7692" max="7936" width="9.140625" style="89"/>
    <col min="7937" max="7940" width="3.28515625" style="89" customWidth="1"/>
    <col min="7941" max="7941" width="25.85546875" style="89" customWidth="1"/>
    <col min="7942" max="7942" width="14.42578125" style="89" customWidth="1"/>
    <col min="7943" max="7943" width="8.85546875" style="89" customWidth="1"/>
    <col min="7944" max="7944" width="10.140625" style="89" customWidth="1"/>
    <col min="7945" max="7945" width="23.42578125" style="89" customWidth="1"/>
    <col min="7946" max="7946" width="20.7109375" style="89" customWidth="1"/>
    <col min="7947" max="7947" width="13" style="89" customWidth="1"/>
    <col min="7948" max="8192" width="9.140625" style="89"/>
    <col min="8193" max="8196" width="3.28515625" style="89" customWidth="1"/>
    <col min="8197" max="8197" width="25.85546875" style="89" customWidth="1"/>
    <col min="8198" max="8198" width="14.42578125" style="89" customWidth="1"/>
    <col min="8199" max="8199" width="8.85546875" style="89" customWidth="1"/>
    <col min="8200" max="8200" width="10.140625" style="89" customWidth="1"/>
    <col min="8201" max="8201" width="23.42578125" style="89" customWidth="1"/>
    <col min="8202" max="8202" width="20.7109375" style="89" customWidth="1"/>
    <col min="8203" max="8203" width="13" style="89" customWidth="1"/>
    <col min="8204" max="8448" width="9.140625" style="89"/>
    <col min="8449" max="8452" width="3.28515625" style="89" customWidth="1"/>
    <col min="8453" max="8453" width="25.85546875" style="89" customWidth="1"/>
    <col min="8454" max="8454" width="14.42578125" style="89" customWidth="1"/>
    <col min="8455" max="8455" width="8.85546875" style="89" customWidth="1"/>
    <col min="8456" max="8456" width="10.140625" style="89" customWidth="1"/>
    <col min="8457" max="8457" width="23.42578125" style="89" customWidth="1"/>
    <col min="8458" max="8458" width="20.7109375" style="89" customWidth="1"/>
    <col min="8459" max="8459" width="13" style="89" customWidth="1"/>
    <col min="8460" max="8704" width="9.140625" style="89"/>
    <col min="8705" max="8708" width="3.28515625" style="89" customWidth="1"/>
    <col min="8709" max="8709" width="25.85546875" style="89" customWidth="1"/>
    <col min="8710" max="8710" width="14.42578125" style="89" customWidth="1"/>
    <col min="8711" max="8711" width="8.85546875" style="89" customWidth="1"/>
    <col min="8712" max="8712" width="10.140625" style="89" customWidth="1"/>
    <col min="8713" max="8713" width="23.42578125" style="89" customWidth="1"/>
    <col min="8714" max="8714" width="20.7109375" style="89" customWidth="1"/>
    <col min="8715" max="8715" width="13" style="89" customWidth="1"/>
    <col min="8716" max="8960" width="9.140625" style="89"/>
    <col min="8961" max="8964" width="3.28515625" style="89" customWidth="1"/>
    <col min="8965" max="8965" width="25.85546875" style="89" customWidth="1"/>
    <col min="8966" max="8966" width="14.42578125" style="89" customWidth="1"/>
    <col min="8967" max="8967" width="8.85546875" style="89" customWidth="1"/>
    <col min="8968" max="8968" width="10.140625" style="89" customWidth="1"/>
    <col min="8969" max="8969" width="23.42578125" style="89" customWidth="1"/>
    <col min="8970" max="8970" width="20.7109375" style="89" customWidth="1"/>
    <col min="8971" max="8971" width="13" style="89" customWidth="1"/>
    <col min="8972" max="9216" width="9.140625" style="89"/>
    <col min="9217" max="9220" width="3.28515625" style="89" customWidth="1"/>
    <col min="9221" max="9221" width="25.85546875" style="89" customWidth="1"/>
    <col min="9222" max="9222" width="14.42578125" style="89" customWidth="1"/>
    <col min="9223" max="9223" width="8.85546875" style="89" customWidth="1"/>
    <col min="9224" max="9224" width="10.140625" style="89" customWidth="1"/>
    <col min="9225" max="9225" width="23.42578125" style="89" customWidth="1"/>
    <col min="9226" max="9226" width="20.7109375" style="89" customWidth="1"/>
    <col min="9227" max="9227" width="13" style="89" customWidth="1"/>
    <col min="9228" max="9472" width="9.140625" style="89"/>
    <col min="9473" max="9476" width="3.28515625" style="89" customWidth="1"/>
    <col min="9477" max="9477" width="25.85546875" style="89" customWidth="1"/>
    <col min="9478" max="9478" width="14.42578125" style="89" customWidth="1"/>
    <col min="9479" max="9479" width="8.85546875" style="89" customWidth="1"/>
    <col min="9480" max="9480" width="10.140625" style="89" customWidth="1"/>
    <col min="9481" max="9481" width="23.42578125" style="89" customWidth="1"/>
    <col min="9482" max="9482" width="20.7109375" style="89" customWidth="1"/>
    <col min="9483" max="9483" width="13" style="89" customWidth="1"/>
    <col min="9484" max="9728" width="9.140625" style="89"/>
    <col min="9729" max="9732" width="3.28515625" style="89" customWidth="1"/>
    <col min="9733" max="9733" width="25.85546875" style="89" customWidth="1"/>
    <col min="9734" max="9734" width="14.42578125" style="89" customWidth="1"/>
    <col min="9735" max="9735" width="8.85546875" style="89" customWidth="1"/>
    <col min="9736" max="9736" width="10.140625" style="89" customWidth="1"/>
    <col min="9737" max="9737" width="23.42578125" style="89" customWidth="1"/>
    <col min="9738" max="9738" width="20.7109375" style="89" customWidth="1"/>
    <col min="9739" max="9739" width="13" style="89" customWidth="1"/>
    <col min="9740" max="9984" width="9.140625" style="89"/>
    <col min="9985" max="9988" width="3.28515625" style="89" customWidth="1"/>
    <col min="9989" max="9989" width="25.85546875" style="89" customWidth="1"/>
    <col min="9990" max="9990" width="14.42578125" style="89" customWidth="1"/>
    <col min="9991" max="9991" width="8.85546875" style="89" customWidth="1"/>
    <col min="9992" max="9992" width="10.140625" style="89" customWidth="1"/>
    <col min="9993" max="9993" width="23.42578125" style="89" customWidth="1"/>
    <col min="9994" max="9994" width="20.7109375" style="89" customWidth="1"/>
    <col min="9995" max="9995" width="13" style="89" customWidth="1"/>
    <col min="9996" max="10240" width="9.140625" style="89"/>
    <col min="10241" max="10244" width="3.28515625" style="89" customWidth="1"/>
    <col min="10245" max="10245" width="25.85546875" style="89" customWidth="1"/>
    <col min="10246" max="10246" width="14.42578125" style="89" customWidth="1"/>
    <col min="10247" max="10247" width="8.85546875" style="89" customWidth="1"/>
    <col min="10248" max="10248" width="10.140625" style="89" customWidth="1"/>
    <col min="10249" max="10249" width="23.42578125" style="89" customWidth="1"/>
    <col min="10250" max="10250" width="20.7109375" style="89" customWidth="1"/>
    <col min="10251" max="10251" width="13" style="89" customWidth="1"/>
    <col min="10252" max="10496" width="9.140625" style="89"/>
    <col min="10497" max="10500" width="3.28515625" style="89" customWidth="1"/>
    <col min="10501" max="10501" width="25.85546875" style="89" customWidth="1"/>
    <col min="10502" max="10502" width="14.42578125" style="89" customWidth="1"/>
    <col min="10503" max="10503" width="8.85546875" style="89" customWidth="1"/>
    <col min="10504" max="10504" width="10.140625" style="89" customWidth="1"/>
    <col min="10505" max="10505" width="23.42578125" style="89" customWidth="1"/>
    <col min="10506" max="10506" width="20.7109375" style="89" customWidth="1"/>
    <col min="10507" max="10507" width="13" style="89" customWidth="1"/>
    <col min="10508" max="10752" width="9.140625" style="89"/>
    <col min="10753" max="10756" width="3.28515625" style="89" customWidth="1"/>
    <col min="10757" max="10757" width="25.85546875" style="89" customWidth="1"/>
    <col min="10758" max="10758" width="14.42578125" style="89" customWidth="1"/>
    <col min="10759" max="10759" width="8.85546875" style="89" customWidth="1"/>
    <col min="10760" max="10760" width="10.140625" style="89" customWidth="1"/>
    <col min="10761" max="10761" width="23.42578125" style="89" customWidth="1"/>
    <col min="10762" max="10762" width="20.7109375" style="89" customWidth="1"/>
    <col min="10763" max="10763" width="13" style="89" customWidth="1"/>
    <col min="10764" max="11008" width="9.140625" style="89"/>
    <col min="11009" max="11012" width="3.28515625" style="89" customWidth="1"/>
    <col min="11013" max="11013" width="25.85546875" style="89" customWidth="1"/>
    <col min="11014" max="11014" width="14.42578125" style="89" customWidth="1"/>
    <col min="11015" max="11015" width="8.85546875" style="89" customWidth="1"/>
    <col min="11016" max="11016" width="10.140625" style="89" customWidth="1"/>
    <col min="11017" max="11017" width="23.42578125" style="89" customWidth="1"/>
    <col min="11018" max="11018" width="20.7109375" style="89" customWidth="1"/>
    <col min="11019" max="11019" width="13" style="89" customWidth="1"/>
    <col min="11020" max="11264" width="9.140625" style="89"/>
    <col min="11265" max="11268" width="3.28515625" style="89" customWidth="1"/>
    <col min="11269" max="11269" width="25.85546875" style="89" customWidth="1"/>
    <col min="11270" max="11270" width="14.42578125" style="89" customWidth="1"/>
    <col min="11271" max="11271" width="8.85546875" style="89" customWidth="1"/>
    <col min="11272" max="11272" width="10.140625" style="89" customWidth="1"/>
    <col min="11273" max="11273" width="23.42578125" style="89" customWidth="1"/>
    <col min="11274" max="11274" width="20.7109375" style="89" customWidth="1"/>
    <col min="11275" max="11275" width="13" style="89" customWidth="1"/>
    <col min="11276" max="11520" width="9.140625" style="89"/>
    <col min="11521" max="11524" width="3.28515625" style="89" customWidth="1"/>
    <col min="11525" max="11525" width="25.85546875" style="89" customWidth="1"/>
    <col min="11526" max="11526" width="14.42578125" style="89" customWidth="1"/>
    <col min="11527" max="11527" width="8.85546875" style="89" customWidth="1"/>
    <col min="11528" max="11528" width="10.140625" style="89" customWidth="1"/>
    <col min="11529" max="11529" width="23.42578125" style="89" customWidth="1"/>
    <col min="11530" max="11530" width="20.7109375" style="89" customWidth="1"/>
    <col min="11531" max="11531" width="13" style="89" customWidth="1"/>
    <col min="11532" max="11776" width="9.140625" style="89"/>
    <col min="11777" max="11780" width="3.28515625" style="89" customWidth="1"/>
    <col min="11781" max="11781" width="25.85546875" style="89" customWidth="1"/>
    <col min="11782" max="11782" width="14.42578125" style="89" customWidth="1"/>
    <col min="11783" max="11783" width="8.85546875" style="89" customWidth="1"/>
    <col min="11784" max="11784" width="10.140625" style="89" customWidth="1"/>
    <col min="11785" max="11785" width="23.42578125" style="89" customWidth="1"/>
    <col min="11786" max="11786" width="20.7109375" style="89" customWidth="1"/>
    <col min="11787" max="11787" width="13" style="89" customWidth="1"/>
    <col min="11788" max="12032" width="9.140625" style="89"/>
    <col min="12033" max="12036" width="3.28515625" style="89" customWidth="1"/>
    <col min="12037" max="12037" width="25.85546875" style="89" customWidth="1"/>
    <col min="12038" max="12038" width="14.42578125" style="89" customWidth="1"/>
    <col min="12039" max="12039" width="8.85546875" style="89" customWidth="1"/>
    <col min="12040" max="12040" width="10.140625" style="89" customWidth="1"/>
    <col min="12041" max="12041" width="23.42578125" style="89" customWidth="1"/>
    <col min="12042" max="12042" width="20.7109375" style="89" customWidth="1"/>
    <col min="12043" max="12043" width="13" style="89" customWidth="1"/>
    <col min="12044" max="12288" width="9.140625" style="89"/>
    <col min="12289" max="12292" width="3.28515625" style="89" customWidth="1"/>
    <col min="12293" max="12293" width="25.85546875" style="89" customWidth="1"/>
    <col min="12294" max="12294" width="14.42578125" style="89" customWidth="1"/>
    <col min="12295" max="12295" width="8.85546875" style="89" customWidth="1"/>
    <col min="12296" max="12296" width="10.140625" style="89" customWidth="1"/>
    <col min="12297" max="12297" width="23.42578125" style="89" customWidth="1"/>
    <col min="12298" max="12298" width="20.7109375" style="89" customWidth="1"/>
    <col min="12299" max="12299" width="13" style="89" customWidth="1"/>
    <col min="12300" max="12544" width="9.140625" style="89"/>
    <col min="12545" max="12548" width="3.28515625" style="89" customWidth="1"/>
    <col min="12549" max="12549" width="25.85546875" style="89" customWidth="1"/>
    <col min="12550" max="12550" width="14.42578125" style="89" customWidth="1"/>
    <col min="12551" max="12551" width="8.85546875" style="89" customWidth="1"/>
    <col min="12552" max="12552" width="10.140625" style="89" customWidth="1"/>
    <col min="12553" max="12553" width="23.42578125" style="89" customWidth="1"/>
    <col min="12554" max="12554" width="20.7109375" style="89" customWidth="1"/>
    <col min="12555" max="12555" width="13" style="89" customWidth="1"/>
    <col min="12556" max="12800" width="9.140625" style="89"/>
    <col min="12801" max="12804" width="3.28515625" style="89" customWidth="1"/>
    <col min="12805" max="12805" width="25.85546875" style="89" customWidth="1"/>
    <col min="12806" max="12806" width="14.42578125" style="89" customWidth="1"/>
    <col min="12807" max="12807" width="8.85546875" style="89" customWidth="1"/>
    <col min="12808" max="12808" width="10.140625" style="89" customWidth="1"/>
    <col min="12809" max="12809" width="23.42578125" style="89" customWidth="1"/>
    <col min="12810" max="12810" width="20.7109375" style="89" customWidth="1"/>
    <col min="12811" max="12811" width="13" style="89" customWidth="1"/>
    <col min="12812" max="13056" width="9.140625" style="89"/>
    <col min="13057" max="13060" width="3.28515625" style="89" customWidth="1"/>
    <col min="13061" max="13061" width="25.85546875" style="89" customWidth="1"/>
    <col min="13062" max="13062" width="14.42578125" style="89" customWidth="1"/>
    <col min="13063" max="13063" width="8.85546875" style="89" customWidth="1"/>
    <col min="13064" max="13064" width="10.140625" style="89" customWidth="1"/>
    <col min="13065" max="13065" width="23.42578125" style="89" customWidth="1"/>
    <col min="13066" max="13066" width="20.7109375" style="89" customWidth="1"/>
    <col min="13067" max="13067" width="13" style="89" customWidth="1"/>
    <col min="13068" max="13312" width="9.140625" style="89"/>
    <col min="13313" max="13316" width="3.28515625" style="89" customWidth="1"/>
    <col min="13317" max="13317" width="25.85546875" style="89" customWidth="1"/>
    <col min="13318" max="13318" width="14.42578125" style="89" customWidth="1"/>
    <col min="13319" max="13319" width="8.85546875" style="89" customWidth="1"/>
    <col min="13320" max="13320" width="10.140625" style="89" customWidth="1"/>
    <col min="13321" max="13321" width="23.42578125" style="89" customWidth="1"/>
    <col min="13322" max="13322" width="20.7109375" style="89" customWidth="1"/>
    <col min="13323" max="13323" width="13" style="89" customWidth="1"/>
    <col min="13324" max="13568" width="9.140625" style="89"/>
    <col min="13569" max="13572" width="3.28515625" style="89" customWidth="1"/>
    <col min="13573" max="13573" width="25.85546875" style="89" customWidth="1"/>
    <col min="13574" max="13574" width="14.42578125" style="89" customWidth="1"/>
    <col min="13575" max="13575" width="8.85546875" style="89" customWidth="1"/>
    <col min="13576" max="13576" width="10.140625" style="89" customWidth="1"/>
    <col min="13577" max="13577" width="23.42578125" style="89" customWidth="1"/>
    <col min="13578" max="13578" width="20.7109375" style="89" customWidth="1"/>
    <col min="13579" max="13579" width="13" style="89" customWidth="1"/>
    <col min="13580" max="13824" width="9.140625" style="89"/>
    <col min="13825" max="13828" width="3.28515625" style="89" customWidth="1"/>
    <col min="13829" max="13829" width="25.85546875" style="89" customWidth="1"/>
    <col min="13830" max="13830" width="14.42578125" style="89" customWidth="1"/>
    <col min="13831" max="13831" width="8.85546875" style="89" customWidth="1"/>
    <col min="13832" max="13832" width="10.140625" style="89" customWidth="1"/>
    <col min="13833" max="13833" width="23.42578125" style="89" customWidth="1"/>
    <col min="13834" max="13834" width="20.7109375" style="89" customWidth="1"/>
    <col min="13835" max="13835" width="13" style="89" customWidth="1"/>
    <col min="13836" max="14080" width="9.140625" style="89"/>
    <col min="14081" max="14084" width="3.28515625" style="89" customWidth="1"/>
    <col min="14085" max="14085" width="25.85546875" style="89" customWidth="1"/>
    <col min="14086" max="14086" width="14.42578125" style="89" customWidth="1"/>
    <col min="14087" max="14087" width="8.85546875" style="89" customWidth="1"/>
    <col min="14088" max="14088" width="10.140625" style="89" customWidth="1"/>
    <col min="14089" max="14089" width="23.42578125" style="89" customWidth="1"/>
    <col min="14090" max="14090" width="20.7109375" style="89" customWidth="1"/>
    <col min="14091" max="14091" width="13" style="89" customWidth="1"/>
    <col min="14092" max="14336" width="9.140625" style="89"/>
    <col min="14337" max="14340" width="3.28515625" style="89" customWidth="1"/>
    <col min="14341" max="14341" width="25.85546875" style="89" customWidth="1"/>
    <col min="14342" max="14342" width="14.42578125" style="89" customWidth="1"/>
    <col min="14343" max="14343" width="8.85546875" style="89" customWidth="1"/>
    <col min="14344" max="14344" width="10.140625" style="89" customWidth="1"/>
    <col min="14345" max="14345" width="23.42578125" style="89" customWidth="1"/>
    <col min="14346" max="14346" width="20.7109375" style="89" customWidth="1"/>
    <col min="14347" max="14347" width="13" style="89" customWidth="1"/>
    <col min="14348" max="14592" width="9.140625" style="89"/>
    <col min="14593" max="14596" width="3.28515625" style="89" customWidth="1"/>
    <col min="14597" max="14597" width="25.85546875" style="89" customWidth="1"/>
    <col min="14598" max="14598" width="14.42578125" style="89" customWidth="1"/>
    <col min="14599" max="14599" width="8.85546875" style="89" customWidth="1"/>
    <col min="14600" max="14600" width="10.140625" style="89" customWidth="1"/>
    <col min="14601" max="14601" width="23.42578125" style="89" customWidth="1"/>
    <col min="14602" max="14602" width="20.7109375" style="89" customWidth="1"/>
    <col min="14603" max="14603" width="13" style="89" customWidth="1"/>
    <col min="14604" max="14848" width="9.140625" style="89"/>
    <col min="14849" max="14852" width="3.28515625" style="89" customWidth="1"/>
    <col min="14853" max="14853" width="25.85546875" style="89" customWidth="1"/>
    <col min="14854" max="14854" width="14.42578125" style="89" customWidth="1"/>
    <col min="14855" max="14855" width="8.85546875" style="89" customWidth="1"/>
    <col min="14856" max="14856" width="10.140625" style="89" customWidth="1"/>
    <col min="14857" max="14857" width="23.42578125" style="89" customWidth="1"/>
    <col min="14858" max="14858" width="20.7109375" style="89" customWidth="1"/>
    <col min="14859" max="14859" width="13" style="89" customWidth="1"/>
    <col min="14860" max="15104" width="9.140625" style="89"/>
    <col min="15105" max="15108" width="3.28515625" style="89" customWidth="1"/>
    <col min="15109" max="15109" width="25.85546875" style="89" customWidth="1"/>
    <col min="15110" max="15110" width="14.42578125" style="89" customWidth="1"/>
    <col min="15111" max="15111" width="8.85546875" style="89" customWidth="1"/>
    <col min="15112" max="15112" width="10.140625" style="89" customWidth="1"/>
    <col min="15113" max="15113" width="23.42578125" style="89" customWidth="1"/>
    <col min="15114" max="15114" width="20.7109375" style="89" customWidth="1"/>
    <col min="15115" max="15115" width="13" style="89" customWidth="1"/>
    <col min="15116" max="15360" width="9.140625" style="89"/>
    <col min="15361" max="15364" width="3.28515625" style="89" customWidth="1"/>
    <col min="15365" max="15365" width="25.85546875" style="89" customWidth="1"/>
    <col min="15366" max="15366" width="14.42578125" style="89" customWidth="1"/>
    <col min="15367" max="15367" width="8.85546875" style="89" customWidth="1"/>
    <col min="15368" max="15368" width="10.140625" style="89" customWidth="1"/>
    <col min="15369" max="15369" width="23.42578125" style="89" customWidth="1"/>
    <col min="15370" max="15370" width="20.7109375" style="89" customWidth="1"/>
    <col min="15371" max="15371" width="13" style="89" customWidth="1"/>
    <col min="15372" max="15616" width="9.140625" style="89"/>
    <col min="15617" max="15620" width="3.28515625" style="89" customWidth="1"/>
    <col min="15621" max="15621" width="25.85546875" style="89" customWidth="1"/>
    <col min="15622" max="15622" width="14.42578125" style="89" customWidth="1"/>
    <col min="15623" max="15623" width="8.85546875" style="89" customWidth="1"/>
    <col min="15624" max="15624" width="10.140625" style="89" customWidth="1"/>
    <col min="15625" max="15625" width="23.42578125" style="89" customWidth="1"/>
    <col min="15626" max="15626" width="20.7109375" style="89" customWidth="1"/>
    <col min="15627" max="15627" width="13" style="89" customWidth="1"/>
    <col min="15628" max="15872" width="9.140625" style="89"/>
    <col min="15873" max="15876" width="3.28515625" style="89" customWidth="1"/>
    <col min="15877" max="15877" width="25.85546875" style="89" customWidth="1"/>
    <col min="15878" max="15878" width="14.42578125" style="89" customWidth="1"/>
    <col min="15879" max="15879" width="8.85546875" style="89" customWidth="1"/>
    <col min="15880" max="15880" width="10.140625" style="89" customWidth="1"/>
    <col min="15881" max="15881" width="23.42578125" style="89" customWidth="1"/>
    <col min="15882" max="15882" width="20.7109375" style="89" customWidth="1"/>
    <col min="15883" max="15883" width="13" style="89" customWidth="1"/>
    <col min="15884" max="16128" width="9.140625" style="89"/>
    <col min="16129" max="16132" width="3.28515625" style="89" customWidth="1"/>
    <col min="16133" max="16133" width="25.85546875" style="89" customWidth="1"/>
    <col min="16134" max="16134" width="14.42578125" style="89" customWidth="1"/>
    <col min="16135" max="16135" width="8.85546875" style="89" customWidth="1"/>
    <col min="16136" max="16136" width="10.140625" style="89" customWidth="1"/>
    <col min="16137" max="16137" width="23.42578125" style="89" customWidth="1"/>
    <col min="16138" max="16138" width="20.7109375" style="89" customWidth="1"/>
    <col min="16139" max="16139" width="13" style="89" customWidth="1"/>
    <col min="16140" max="16384" width="9.140625" style="89"/>
  </cols>
  <sheetData>
    <row r="1" spans="1:11" ht="15" hidden="1" customHeight="1">
      <c r="A1" s="1"/>
      <c r="B1" s="1"/>
      <c r="C1" s="1"/>
      <c r="D1" s="86"/>
      <c r="E1" s="1"/>
      <c r="F1" s="1"/>
      <c r="G1" s="1"/>
      <c r="H1" s="1"/>
      <c r="I1" s="87"/>
      <c r="J1" s="87"/>
    </row>
    <row r="2" spans="1:11">
      <c r="A2" s="1"/>
      <c r="B2" s="1"/>
      <c r="C2" s="1"/>
      <c r="D2" s="86"/>
      <c r="E2" s="1"/>
      <c r="F2" s="1"/>
      <c r="G2" s="1"/>
      <c r="H2" s="1"/>
      <c r="I2" s="87"/>
      <c r="J2" s="209" t="s">
        <v>59</v>
      </c>
      <c r="K2" s="210"/>
    </row>
    <row r="3" spans="1:11" ht="0.75" customHeight="1">
      <c r="A3" s="1"/>
      <c r="B3" s="1"/>
      <c r="C3" s="1"/>
      <c r="D3" s="86"/>
      <c r="E3" s="1"/>
      <c r="F3" s="1"/>
      <c r="G3" s="1"/>
      <c r="H3" s="1"/>
      <c r="I3" s="87"/>
      <c r="J3" s="87"/>
    </row>
    <row r="4" spans="1:11" ht="9" hidden="1" customHeight="1">
      <c r="A4" s="1"/>
      <c r="B4" s="1"/>
      <c r="C4" s="1"/>
      <c r="D4" s="86"/>
      <c r="E4" s="1"/>
      <c r="F4" s="1"/>
      <c r="G4" s="1"/>
      <c r="H4" s="1"/>
      <c r="I4" s="87"/>
      <c r="J4" s="90"/>
    </row>
    <row r="5" spans="1:11">
      <c r="A5" s="211" t="s">
        <v>73</v>
      </c>
      <c r="B5" s="212"/>
      <c r="C5" s="212"/>
      <c r="D5" s="212"/>
      <c r="E5" s="212"/>
      <c r="F5" s="212"/>
      <c r="G5" s="212"/>
      <c r="H5" s="212"/>
      <c r="I5" s="212"/>
      <c r="J5" s="212"/>
    </row>
    <row r="6" spans="1:11" ht="15.75" customHeight="1">
      <c r="A6" s="211" t="s">
        <v>215</v>
      </c>
      <c r="B6" s="213"/>
      <c r="C6" s="213"/>
      <c r="D6" s="213"/>
      <c r="E6" s="213"/>
      <c r="F6" s="213"/>
      <c r="G6" s="213"/>
      <c r="H6" s="213"/>
      <c r="I6" s="213"/>
      <c r="J6" s="213"/>
    </row>
    <row r="7" spans="1:11" ht="34.5" customHeight="1">
      <c r="A7" s="214" t="s">
        <v>264</v>
      </c>
      <c r="B7" s="214"/>
      <c r="C7" s="214"/>
      <c r="D7" s="214"/>
      <c r="E7" s="214"/>
      <c r="F7" s="214"/>
      <c r="G7" s="214"/>
      <c r="H7" s="214"/>
      <c r="I7" s="214"/>
      <c r="J7" s="214"/>
    </row>
    <row r="8" spans="1:11" ht="25.5" customHeight="1">
      <c r="A8" s="214" t="s">
        <v>74</v>
      </c>
      <c r="B8" s="214"/>
      <c r="C8" s="214"/>
      <c r="D8" s="214"/>
      <c r="E8" s="214"/>
      <c r="F8" s="214"/>
      <c r="G8" s="214"/>
      <c r="H8" s="214"/>
      <c r="I8" s="214"/>
      <c r="J8" s="214"/>
    </row>
    <row r="9" spans="1:11" s="164" customFormat="1" ht="49.5" customHeight="1">
      <c r="A9" s="215" t="s">
        <v>30</v>
      </c>
      <c r="B9" s="215"/>
      <c r="C9" s="215"/>
      <c r="D9" s="215"/>
      <c r="E9" s="215" t="s">
        <v>75</v>
      </c>
      <c r="F9" s="215" t="s">
        <v>76</v>
      </c>
      <c r="G9" s="215" t="s">
        <v>77</v>
      </c>
      <c r="H9" s="218" t="s">
        <v>15</v>
      </c>
      <c r="I9" s="215" t="s">
        <v>27</v>
      </c>
      <c r="J9" s="215" t="s">
        <v>12</v>
      </c>
      <c r="K9" s="217" t="s">
        <v>13</v>
      </c>
    </row>
    <row r="10" spans="1:11" s="164" customFormat="1" ht="13.15" customHeight="1">
      <c r="A10" s="170" t="s">
        <v>37</v>
      </c>
      <c r="B10" s="170" t="s">
        <v>31</v>
      </c>
      <c r="C10" s="170" t="s">
        <v>32</v>
      </c>
      <c r="D10" s="170" t="s">
        <v>33</v>
      </c>
      <c r="E10" s="216"/>
      <c r="F10" s="216"/>
      <c r="G10" s="215"/>
      <c r="H10" s="219"/>
      <c r="I10" s="216"/>
      <c r="J10" s="216"/>
      <c r="K10" s="217"/>
    </row>
    <row r="11" spans="1:11" s="165" customFormat="1">
      <c r="A11" s="171">
        <v>1</v>
      </c>
      <c r="B11" s="171">
        <f t="shared" ref="B11:G11" si="0">A11+1</f>
        <v>2</v>
      </c>
      <c r="C11" s="171">
        <f t="shared" si="0"/>
        <v>3</v>
      </c>
      <c r="D11" s="171">
        <f t="shared" si="0"/>
        <v>4</v>
      </c>
      <c r="E11" s="172">
        <f t="shared" si="0"/>
        <v>5</v>
      </c>
      <c r="F11" s="172">
        <f t="shared" si="0"/>
        <v>6</v>
      </c>
      <c r="G11" s="171">
        <f t="shared" si="0"/>
        <v>7</v>
      </c>
      <c r="H11" s="171">
        <v>8</v>
      </c>
      <c r="I11" s="172">
        <v>9</v>
      </c>
      <c r="J11" s="172">
        <v>10</v>
      </c>
      <c r="K11" s="173"/>
    </row>
    <row r="12" spans="1:11" s="97" customFormat="1" ht="36.75" customHeight="1">
      <c r="A12" s="91">
        <v>5</v>
      </c>
      <c r="B12" s="91">
        <v>1</v>
      </c>
      <c r="C12" s="91"/>
      <c r="D12" s="92"/>
      <c r="E12" s="93" t="s">
        <v>78</v>
      </c>
      <c r="F12" s="94"/>
      <c r="G12" s="91"/>
      <c r="H12" s="91"/>
      <c r="I12" s="95"/>
      <c r="J12" s="95"/>
      <c r="K12" s="96"/>
    </row>
    <row r="13" spans="1:11" s="102" customFormat="1" ht="54.75" customHeight="1">
      <c r="A13" s="98" t="s">
        <v>40</v>
      </c>
      <c r="B13" s="98" t="s">
        <v>29</v>
      </c>
      <c r="C13" s="98" t="s">
        <v>44</v>
      </c>
      <c r="D13" s="99"/>
      <c r="E13" s="100" t="s">
        <v>43</v>
      </c>
      <c r="F13" s="81"/>
      <c r="G13" s="81"/>
      <c r="H13" s="81"/>
      <c r="I13" s="101"/>
      <c r="J13" s="101"/>
      <c r="K13" s="162"/>
    </row>
    <row r="14" spans="1:11" s="102" customFormat="1" ht="63.6" customHeight="1">
      <c r="A14" s="103"/>
      <c r="B14" s="103"/>
      <c r="C14" s="103"/>
      <c r="D14" s="103" t="s">
        <v>29</v>
      </c>
      <c r="E14" s="104" t="s">
        <v>79</v>
      </c>
      <c r="F14" s="81" t="s">
        <v>174</v>
      </c>
      <c r="G14" s="81" t="s">
        <v>80</v>
      </c>
      <c r="H14" s="81" t="s">
        <v>167</v>
      </c>
      <c r="I14" s="104" t="s">
        <v>81</v>
      </c>
      <c r="J14" s="104" t="s">
        <v>268</v>
      </c>
      <c r="K14" s="108" t="s">
        <v>194</v>
      </c>
    </row>
    <row r="15" spans="1:11" s="102" customFormat="1" ht="77.25" customHeight="1">
      <c r="A15" s="103"/>
      <c r="B15" s="103"/>
      <c r="C15" s="103"/>
      <c r="D15" s="103" t="s">
        <v>28</v>
      </c>
      <c r="E15" s="104" t="s">
        <v>82</v>
      </c>
      <c r="F15" s="81" t="s">
        <v>174</v>
      </c>
      <c r="G15" s="81" t="s">
        <v>55</v>
      </c>
      <c r="H15" s="81" t="s">
        <v>152</v>
      </c>
      <c r="I15" s="104" t="s">
        <v>227</v>
      </c>
      <c r="J15" s="104" t="s">
        <v>269</v>
      </c>
      <c r="K15" s="162"/>
    </row>
    <row r="16" spans="1:11" s="105" customFormat="1" ht="99" customHeight="1">
      <c r="A16" s="103"/>
      <c r="B16" s="103"/>
      <c r="C16" s="103"/>
      <c r="D16" s="103" t="s">
        <v>38</v>
      </c>
      <c r="E16" s="104" t="s">
        <v>83</v>
      </c>
      <c r="F16" s="81" t="s">
        <v>175</v>
      </c>
      <c r="G16" s="81" t="s">
        <v>16</v>
      </c>
      <c r="H16" s="81" t="s">
        <v>168</v>
      </c>
      <c r="I16" s="104" t="s">
        <v>84</v>
      </c>
      <c r="J16" s="104" t="s">
        <v>295</v>
      </c>
      <c r="K16" s="104"/>
    </row>
    <row r="17" spans="1:18" s="102" customFormat="1" ht="46.15" customHeight="1">
      <c r="A17" s="98" t="s">
        <v>40</v>
      </c>
      <c r="B17" s="98" t="s">
        <v>29</v>
      </c>
      <c r="C17" s="98" t="s">
        <v>34</v>
      </c>
      <c r="D17" s="98"/>
      <c r="E17" s="106" t="s">
        <v>45</v>
      </c>
      <c r="F17" s="81"/>
      <c r="G17" s="81"/>
      <c r="H17" s="81"/>
      <c r="I17" s="104"/>
      <c r="J17" s="104"/>
      <c r="K17" s="162"/>
    </row>
    <row r="18" spans="1:18" s="102" customFormat="1" ht="101.25" customHeight="1">
      <c r="A18" s="103"/>
      <c r="B18" s="103"/>
      <c r="C18" s="103"/>
      <c r="D18" s="103" t="s">
        <v>29</v>
      </c>
      <c r="E18" s="104" t="s">
        <v>85</v>
      </c>
      <c r="F18" s="81" t="s">
        <v>174</v>
      </c>
      <c r="G18" s="81" t="s">
        <v>197</v>
      </c>
      <c r="H18" s="81" t="s">
        <v>152</v>
      </c>
      <c r="I18" s="104" t="s">
        <v>198</v>
      </c>
      <c r="J18" s="104" t="s">
        <v>254</v>
      </c>
      <c r="K18" s="162"/>
    </row>
    <row r="19" spans="1:18" s="102" customFormat="1" ht="159" customHeight="1">
      <c r="A19" s="103"/>
      <c r="B19" s="103"/>
      <c r="C19" s="103"/>
      <c r="D19" s="103" t="s">
        <v>28</v>
      </c>
      <c r="E19" s="104" t="s">
        <v>86</v>
      </c>
      <c r="F19" s="81" t="s">
        <v>192</v>
      </c>
      <c r="G19" s="81" t="s">
        <v>16</v>
      </c>
      <c r="H19" s="81" t="s">
        <v>152</v>
      </c>
      <c r="I19" s="104" t="s">
        <v>165</v>
      </c>
      <c r="J19" s="104" t="s">
        <v>270</v>
      </c>
      <c r="K19" s="162"/>
    </row>
    <row r="20" spans="1:18" s="102" customFormat="1" ht="16.899999999999999" customHeight="1">
      <c r="A20" s="98" t="s">
        <v>40</v>
      </c>
      <c r="B20" s="98" t="s">
        <v>29</v>
      </c>
      <c r="C20" s="98" t="s">
        <v>35</v>
      </c>
      <c r="D20" s="98"/>
      <c r="E20" s="106" t="s">
        <v>46</v>
      </c>
      <c r="F20" s="81"/>
      <c r="G20" s="81"/>
      <c r="H20" s="81"/>
      <c r="I20" s="104"/>
      <c r="J20" s="104"/>
      <c r="K20" s="162"/>
    </row>
    <row r="21" spans="1:18" s="105" customFormat="1" ht="63.6" customHeight="1">
      <c r="A21" s="103"/>
      <c r="B21" s="103"/>
      <c r="C21" s="103"/>
      <c r="D21" s="103" t="s">
        <v>29</v>
      </c>
      <c r="E21" s="104" t="s">
        <v>87</v>
      </c>
      <c r="F21" s="81" t="s">
        <v>174</v>
      </c>
      <c r="G21" s="81" t="s">
        <v>176</v>
      </c>
      <c r="H21" s="81" t="s">
        <v>173</v>
      </c>
      <c r="I21" s="167" t="s">
        <v>258</v>
      </c>
      <c r="J21" s="104" t="s">
        <v>271</v>
      </c>
      <c r="K21" s="104"/>
      <c r="L21" s="107"/>
      <c r="M21" s="107"/>
      <c r="N21" s="107"/>
      <c r="O21" s="107"/>
      <c r="P21" s="107"/>
      <c r="Q21" s="107"/>
      <c r="R21" s="107"/>
    </row>
    <row r="22" spans="1:18" s="102" customFormat="1" ht="46.9" customHeight="1">
      <c r="A22" s="98" t="s">
        <v>40</v>
      </c>
      <c r="B22" s="98" t="s">
        <v>29</v>
      </c>
      <c r="C22" s="98" t="s">
        <v>36</v>
      </c>
      <c r="D22" s="98"/>
      <c r="E22" s="106" t="s">
        <v>47</v>
      </c>
      <c r="F22" s="81"/>
      <c r="G22" s="81"/>
      <c r="H22" s="81"/>
      <c r="I22" s="104"/>
      <c r="J22" s="104"/>
      <c r="K22" s="162"/>
    </row>
    <row r="23" spans="1:18" s="105" customFormat="1" ht="78" customHeight="1">
      <c r="A23" s="103"/>
      <c r="B23" s="103"/>
      <c r="C23" s="103"/>
      <c r="D23" s="103" t="s">
        <v>29</v>
      </c>
      <c r="E23" s="104" t="s">
        <v>42</v>
      </c>
      <c r="F23" s="81" t="s">
        <v>174</v>
      </c>
      <c r="G23" s="81" t="s">
        <v>199</v>
      </c>
      <c r="H23" s="81" t="s">
        <v>228</v>
      </c>
      <c r="I23" s="104" t="s">
        <v>230</v>
      </c>
      <c r="J23" s="161" t="s">
        <v>283</v>
      </c>
      <c r="K23" s="104"/>
    </row>
    <row r="24" spans="1:18" s="102" customFormat="1" ht="85.5" customHeight="1">
      <c r="A24" s="98" t="s">
        <v>40</v>
      </c>
      <c r="B24" s="98" t="s">
        <v>29</v>
      </c>
      <c r="C24" s="98" t="s">
        <v>40</v>
      </c>
      <c r="D24" s="98"/>
      <c r="E24" s="106" t="s">
        <v>48</v>
      </c>
      <c r="F24" s="81"/>
      <c r="G24" s="81"/>
      <c r="H24" s="81"/>
      <c r="I24" s="104"/>
      <c r="J24" s="104"/>
      <c r="K24" s="162"/>
    </row>
    <row r="25" spans="1:18" s="102" customFormat="1" ht="85.15" customHeight="1">
      <c r="A25" s="103"/>
      <c r="B25" s="103"/>
      <c r="C25" s="103"/>
      <c r="D25" s="103" t="s">
        <v>29</v>
      </c>
      <c r="E25" s="104" t="s">
        <v>88</v>
      </c>
      <c r="F25" s="81" t="s">
        <v>174</v>
      </c>
      <c r="G25" s="81" t="s">
        <v>16</v>
      </c>
      <c r="H25" s="81" t="s">
        <v>169</v>
      </c>
      <c r="I25" s="104" t="s">
        <v>89</v>
      </c>
      <c r="J25" s="104" t="s">
        <v>255</v>
      </c>
      <c r="K25" s="162"/>
    </row>
    <row r="26" spans="1:18" s="102" customFormat="1" ht="71.25" customHeight="1">
      <c r="A26" s="103"/>
      <c r="B26" s="103"/>
      <c r="C26" s="103"/>
      <c r="D26" s="103" t="s">
        <v>28</v>
      </c>
      <c r="E26" s="104" t="s">
        <v>90</v>
      </c>
      <c r="F26" s="81" t="s">
        <v>174</v>
      </c>
      <c r="G26" s="81" t="s">
        <v>16</v>
      </c>
      <c r="H26" s="81" t="s">
        <v>170</v>
      </c>
      <c r="I26" s="104" t="s">
        <v>91</v>
      </c>
      <c r="J26" s="104" t="s">
        <v>256</v>
      </c>
      <c r="K26" s="162"/>
    </row>
    <row r="27" spans="1:18" s="102" customFormat="1" ht="60">
      <c r="A27" s="103" t="s">
        <v>40</v>
      </c>
      <c r="B27" s="103" t="s">
        <v>29</v>
      </c>
      <c r="C27" s="103" t="s">
        <v>41</v>
      </c>
      <c r="D27" s="103"/>
      <c r="E27" s="106" t="s">
        <v>92</v>
      </c>
      <c r="F27" s="81"/>
      <c r="G27" s="81"/>
      <c r="H27" s="81"/>
      <c r="I27" s="109"/>
      <c r="J27" s="109"/>
      <c r="K27" s="162"/>
    </row>
    <row r="28" spans="1:18" s="102" customFormat="1" ht="109.9" customHeight="1">
      <c r="A28" s="103"/>
      <c r="B28" s="103"/>
      <c r="C28" s="103"/>
      <c r="D28" s="103" t="s">
        <v>29</v>
      </c>
      <c r="E28" s="104" t="s">
        <v>93</v>
      </c>
      <c r="F28" s="81" t="s">
        <v>174</v>
      </c>
      <c r="G28" s="81" t="s">
        <v>94</v>
      </c>
      <c r="H28" s="81" t="s">
        <v>152</v>
      </c>
      <c r="I28" s="104" t="s">
        <v>231</v>
      </c>
      <c r="J28" s="104" t="s">
        <v>259</v>
      </c>
      <c r="K28" s="110" t="s">
        <v>183</v>
      </c>
    </row>
    <row r="29" spans="1:18" s="113" customFormat="1" ht="36.75" customHeight="1">
      <c r="A29" s="111" t="s">
        <v>40</v>
      </c>
      <c r="B29" s="111" t="s">
        <v>28</v>
      </c>
      <c r="C29" s="111"/>
      <c r="D29" s="111"/>
      <c r="E29" s="96" t="s">
        <v>95</v>
      </c>
      <c r="F29" s="112"/>
      <c r="G29" s="112"/>
      <c r="H29" s="112"/>
      <c r="I29" s="96"/>
      <c r="J29" s="96"/>
      <c r="K29" s="96"/>
    </row>
    <row r="30" spans="1:18" s="115" customFormat="1" ht="69.599999999999994" customHeight="1">
      <c r="A30" s="98" t="s">
        <v>40</v>
      </c>
      <c r="B30" s="98" t="s">
        <v>28</v>
      </c>
      <c r="C30" s="98" t="s">
        <v>2</v>
      </c>
      <c r="D30" s="98"/>
      <c r="E30" s="106" t="s">
        <v>96</v>
      </c>
      <c r="F30" s="114"/>
      <c r="G30" s="114"/>
      <c r="H30" s="114"/>
      <c r="I30" s="106"/>
      <c r="J30" s="106"/>
      <c r="K30" s="106"/>
    </row>
    <row r="31" spans="1:18" s="116" customFormat="1" ht="84" customHeight="1">
      <c r="A31" s="103"/>
      <c r="B31" s="103"/>
      <c r="C31" s="103"/>
      <c r="D31" s="103" t="s">
        <v>29</v>
      </c>
      <c r="E31" s="104" t="s">
        <v>97</v>
      </c>
      <c r="F31" s="81" t="s">
        <v>177</v>
      </c>
      <c r="G31" s="81" t="s">
        <v>98</v>
      </c>
      <c r="H31" s="81" t="s">
        <v>152</v>
      </c>
      <c r="I31" s="104" t="s">
        <v>99</v>
      </c>
      <c r="J31" s="104" t="s">
        <v>219</v>
      </c>
      <c r="K31" s="104"/>
    </row>
    <row r="32" spans="1:18" s="119" customFormat="1" ht="246" customHeight="1">
      <c r="A32" s="117"/>
      <c r="B32" s="117"/>
      <c r="C32" s="117"/>
      <c r="D32" s="118" t="s">
        <v>28</v>
      </c>
      <c r="E32" s="104" t="s">
        <v>154</v>
      </c>
      <c r="F32" s="81" t="s">
        <v>177</v>
      </c>
      <c r="G32" s="81" t="s">
        <v>153</v>
      </c>
      <c r="H32" s="81" t="s">
        <v>152</v>
      </c>
      <c r="I32" s="104" t="s">
        <v>200</v>
      </c>
      <c r="J32" s="104" t="s">
        <v>294</v>
      </c>
      <c r="K32" s="104"/>
    </row>
    <row r="33" spans="1:12" s="124" customFormat="1" ht="158.44999999999999" customHeight="1">
      <c r="A33" s="120" t="s">
        <v>40</v>
      </c>
      <c r="B33" s="120" t="s">
        <v>28</v>
      </c>
      <c r="C33" s="120" t="s">
        <v>2</v>
      </c>
      <c r="D33" s="120" t="s">
        <v>38</v>
      </c>
      <c r="E33" s="121" t="s">
        <v>100</v>
      </c>
      <c r="F33" s="122" t="s">
        <v>155</v>
      </c>
      <c r="G33" s="122" t="s">
        <v>156</v>
      </c>
      <c r="H33" s="122" t="s">
        <v>150</v>
      </c>
      <c r="I33" s="123" t="s">
        <v>157</v>
      </c>
      <c r="J33" s="161" t="s">
        <v>285</v>
      </c>
      <c r="K33" s="161"/>
    </row>
    <row r="34" spans="1:12" s="116" customFormat="1" ht="48.75" customHeight="1">
      <c r="A34" s="103" t="s">
        <v>40</v>
      </c>
      <c r="B34" s="103" t="s">
        <v>28</v>
      </c>
      <c r="C34" s="103" t="s">
        <v>34</v>
      </c>
      <c r="D34" s="103"/>
      <c r="E34" s="125" t="s">
        <v>101</v>
      </c>
      <c r="F34" s="81"/>
      <c r="G34" s="81"/>
      <c r="H34" s="81"/>
      <c r="I34" s="104"/>
      <c r="J34" s="104"/>
      <c r="K34" s="104"/>
    </row>
    <row r="35" spans="1:12" s="124" customFormat="1" ht="238.5" customHeight="1">
      <c r="A35" s="103"/>
      <c r="B35" s="103"/>
      <c r="C35" s="103"/>
      <c r="D35" s="103" t="s">
        <v>29</v>
      </c>
      <c r="E35" s="104" t="s">
        <v>220</v>
      </c>
      <c r="F35" s="81" t="s">
        <v>180</v>
      </c>
      <c r="G35" s="81" t="s">
        <v>102</v>
      </c>
      <c r="H35" s="81" t="s">
        <v>166</v>
      </c>
      <c r="I35" s="146" t="s">
        <v>221</v>
      </c>
      <c r="J35" s="104" t="s">
        <v>296</v>
      </c>
      <c r="K35" s="161"/>
    </row>
    <row r="36" spans="1:12" s="124" customFormat="1" ht="110.25" customHeight="1">
      <c r="A36" s="103"/>
      <c r="B36" s="103"/>
      <c r="C36" s="103"/>
      <c r="D36" s="103" t="s">
        <v>28</v>
      </c>
      <c r="E36" s="161" t="s">
        <v>103</v>
      </c>
      <c r="F36" s="81" t="s">
        <v>180</v>
      </c>
      <c r="G36" s="81" t="s">
        <v>16</v>
      </c>
      <c r="H36" s="81" t="s">
        <v>158</v>
      </c>
      <c r="I36" s="104" t="s">
        <v>222</v>
      </c>
      <c r="J36" s="104" t="s">
        <v>272</v>
      </c>
      <c r="K36" s="161"/>
    </row>
    <row r="37" spans="1:12" s="124" customFormat="1" ht="72" customHeight="1">
      <c r="A37" s="103"/>
      <c r="B37" s="103"/>
      <c r="C37" s="103"/>
      <c r="D37" s="103" t="s">
        <v>20</v>
      </c>
      <c r="E37" s="161" t="s">
        <v>104</v>
      </c>
      <c r="F37" s="122" t="s">
        <v>177</v>
      </c>
      <c r="G37" s="122" t="s">
        <v>105</v>
      </c>
      <c r="H37" s="81" t="s">
        <v>152</v>
      </c>
      <c r="I37" s="104" t="s">
        <v>106</v>
      </c>
      <c r="J37" s="104" t="s">
        <v>229</v>
      </c>
      <c r="K37" s="161"/>
    </row>
    <row r="38" spans="1:12" s="124" customFormat="1" ht="109.5" customHeight="1">
      <c r="A38" s="103"/>
      <c r="B38" s="103"/>
      <c r="C38" s="103"/>
      <c r="D38" s="103" t="s">
        <v>60</v>
      </c>
      <c r="E38" s="104" t="s">
        <v>107</v>
      </c>
      <c r="F38" s="122" t="s">
        <v>224</v>
      </c>
      <c r="G38" s="122" t="s">
        <v>16</v>
      </c>
      <c r="H38" s="81" t="s">
        <v>130</v>
      </c>
      <c r="I38" s="104" t="s">
        <v>223</v>
      </c>
      <c r="J38" s="161" t="s">
        <v>289</v>
      </c>
      <c r="K38" s="161"/>
    </row>
    <row r="39" spans="1:12" s="124" customFormat="1" ht="88.15" customHeight="1">
      <c r="A39" s="82">
        <v>5</v>
      </c>
      <c r="B39" s="82">
        <v>2</v>
      </c>
      <c r="C39" s="83" t="s">
        <v>34</v>
      </c>
      <c r="D39" s="82">
        <v>7</v>
      </c>
      <c r="E39" s="84" t="s">
        <v>178</v>
      </c>
      <c r="F39" s="122" t="s">
        <v>177</v>
      </c>
      <c r="G39" s="85" t="s">
        <v>16</v>
      </c>
      <c r="H39" s="84" t="s">
        <v>181</v>
      </c>
      <c r="I39" s="104" t="s">
        <v>225</v>
      </c>
      <c r="J39" s="104" t="s">
        <v>273</v>
      </c>
      <c r="K39" s="85" t="s">
        <v>179</v>
      </c>
    </row>
    <row r="40" spans="1:12" ht="52.15" customHeight="1">
      <c r="A40" s="120" t="s">
        <v>40</v>
      </c>
      <c r="B40" s="120" t="s">
        <v>28</v>
      </c>
      <c r="C40" s="120" t="s">
        <v>35</v>
      </c>
      <c r="D40" s="120"/>
      <c r="E40" s="126" t="s">
        <v>108</v>
      </c>
      <c r="F40" s="122"/>
      <c r="G40" s="122"/>
      <c r="H40" s="122"/>
      <c r="I40" s="104"/>
      <c r="J40" s="104"/>
      <c r="K40" s="162"/>
    </row>
    <row r="41" spans="1:12" ht="122.45" customHeight="1">
      <c r="A41" s="120"/>
      <c r="B41" s="120"/>
      <c r="C41" s="120"/>
      <c r="D41" s="120" t="s">
        <v>29</v>
      </c>
      <c r="E41" s="161" t="s">
        <v>109</v>
      </c>
      <c r="F41" s="122" t="s">
        <v>182</v>
      </c>
      <c r="G41" s="122" t="s">
        <v>16</v>
      </c>
      <c r="H41" s="122" t="s">
        <v>152</v>
      </c>
      <c r="I41" s="104" t="s">
        <v>226</v>
      </c>
      <c r="J41" s="104" t="s">
        <v>274</v>
      </c>
      <c r="K41" s="162"/>
    </row>
    <row r="42" spans="1:12" s="116" customFormat="1" ht="48" customHeight="1">
      <c r="A42" s="103" t="s">
        <v>40</v>
      </c>
      <c r="B42" s="103">
        <v>2</v>
      </c>
      <c r="C42" s="103" t="s">
        <v>36</v>
      </c>
      <c r="D42" s="127"/>
      <c r="E42" s="106" t="s">
        <v>110</v>
      </c>
      <c r="F42" s="128"/>
      <c r="G42" s="104"/>
      <c r="H42" s="104"/>
      <c r="I42" s="128"/>
      <c r="J42" s="128"/>
      <c r="K42" s="104"/>
    </row>
    <row r="43" spans="1:12" ht="138" customHeight="1">
      <c r="A43" s="129"/>
      <c r="B43" s="129"/>
      <c r="C43" s="129"/>
      <c r="D43" s="130">
        <v>1</v>
      </c>
      <c r="E43" s="88" t="s">
        <v>111</v>
      </c>
      <c r="F43" s="122" t="s">
        <v>177</v>
      </c>
      <c r="G43" s="81" t="s">
        <v>16</v>
      </c>
      <c r="H43" s="81" t="s">
        <v>169</v>
      </c>
      <c r="I43" s="162" t="s">
        <v>201</v>
      </c>
      <c r="J43" s="162" t="s">
        <v>232</v>
      </c>
      <c r="K43" s="162"/>
    </row>
    <row r="44" spans="1:12" s="115" customFormat="1" ht="40.5" customHeight="1">
      <c r="A44" s="111" t="s">
        <v>40</v>
      </c>
      <c r="B44" s="111" t="s">
        <v>38</v>
      </c>
      <c r="C44" s="111"/>
      <c r="D44" s="111"/>
      <c r="E44" s="96" t="s">
        <v>0</v>
      </c>
      <c r="F44" s="112"/>
      <c r="G44" s="112"/>
      <c r="H44" s="112"/>
      <c r="I44" s="131"/>
      <c r="J44" s="131"/>
      <c r="K44" s="96"/>
    </row>
    <row r="45" spans="1:12" s="115" customFormat="1" ht="159.6" customHeight="1">
      <c r="A45" s="103"/>
      <c r="B45" s="103"/>
      <c r="C45" s="103"/>
      <c r="D45" s="103" t="s">
        <v>29</v>
      </c>
      <c r="E45" s="104" t="s">
        <v>113</v>
      </c>
      <c r="F45" s="81" t="s">
        <v>159</v>
      </c>
      <c r="G45" s="81" t="s">
        <v>202</v>
      </c>
      <c r="H45" s="132" t="s">
        <v>152</v>
      </c>
      <c r="I45" s="104" t="s">
        <v>233</v>
      </c>
      <c r="J45" s="161" t="s">
        <v>290</v>
      </c>
      <c r="K45" s="106"/>
    </row>
    <row r="46" spans="1:12" s="124" customFormat="1" ht="43.15" customHeight="1">
      <c r="A46" s="120"/>
      <c r="B46" s="120"/>
      <c r="C46" s="120"/>
      <c r="D46" s="133">
        <v>2</v>
      </c>
      <c r="E46" s="161" t="s">
        <v>114</v>
      </c>
      <c r="F46" s="81" t="s">
        <v>187</v>
      </c>
      <c r="G46" s="122" t="s">
        <v>160</v>
      </c>
      <c r="H46" s="122" t="s">
        <v>152</v>
      </c>
      <c r="I46" s="161" t="s">
        <v>234</v>
      </c>
      <c r="J46" s="161" t="s">
        <v>184</v>
      </c>
      <c r="K46" s="108" t="s">
        <v>185</v>
      </c>
      <c r="L46" s="116"/>
    </row>
    <row r="47" spans="1:12" s="124" customFormat="1" ht="93.75" customHeight="1">
      <c r="A47" s="120"/>
      <c r="B47" s="120"/>
      <c r="C47" s="120"/>
      <c r="D47" s="134">
        <v>3</v>
      </c>
      <c r="E47" s="161" t="s">
        <v>115</v>
      </c>
      <c r="F47" s="122" t="s">
        <v>189</v>
      </c>
      <c r="G47" s="122" t="s">
        <v>161</v>
      </c>
      <c r="H47" s="122" t="s">
        <v>152</v>
      </c>
      <c r="I47" s="161" t="s">
        <v>235</v>
      </c>
      <c r="J47" s="161" t="s">
        <v>275</v>
      </c>
      <c r="K47" s="161"/>
    </row>
    <row r="48" spans="1:12" s="116" customFormat="1" ht="89.45" customHeight="1">
      <c r="A48" s="103"/>
      <c r="B48" s="103"/>
      <c r="C48" s="103"/>
      <c r="D48" s="135">
        <v>4</v>
      </c>
      <c r="E48" s="104" t="s">
        <v>116</v>
      </c>
      <c r="F48" s="81" t="s">
        <v>188</v>
      </c>
      <c r="G48" s="81" t="s">
        <v>16</v>
      </c>
      <c r="H48" s="81" t="s">
        <v>62</v>
      </c>
      <c r="I48" s="161" t="s">
        <v>236</v>
      </c>
      <c r="J48" s="161" t="s">
        <v>291</v>
      </c>
      <c r="K48" s="104"/>
    </row>
    <row r="49" spans="1:12" s="124" customFormat="1" ht="85.9" customHeight="1">
      <c r="A49" s="120"/>
      <c r="B49" s="120"/>
      <c r="C49" s="120"/>
      <c r="D49" s="133">
        <v>5</v>
      </c>
      <c r="E49" s="161" t="s">
        <v>193</v>
      </c>
      <c r="F49" s="81" t="s">
        <v>188</v>
      </c>
      <c r="G49" s="122" t="s">
        <v>16</v>
      </c>
      <c r="H49" s="122" t="s">
        <v>152</v>
      </c>
      <c r="I49" s="161" t="s">
        <v>237</v>
      </c>
      <c r="J49" s="161" t="s">
        <v>276</v>
      </c>
      <c r="K49" s="161"/>
      <c r="L49" s="136"/>
    </row>
    <row r="50" spans="1:12" s="124" customFormat="1" ht="73.5" customHeight="1">
      <c r="A50" s="120"/>
      <c r="B50" s="120"/>
      <c r="C50" s="120"/>
      <c r="D50" s="134">
        <v>6</v>
      </c>
      <c r="E50" s="161" t="s">
        <v>3</v>
      </c>
      <c r="F50" s="81" t="s">
        <v>188</v>
      </c>
      <c r="G50" s="122" t="s">
        <v>16</v>
      </c>
      <c r="H50" s="122" t="s">
        <v>152</v>
      </c>
      <c r="I50" s="161" t="s">
        <v>238</v>
      </c>
      <c r="J50" s="161" t="s">
        <v>211</v>
      </c>
      <c r="K50" s="161"/>
    </row>
    <row r="51" spans="1:12" s="124" customFormat="1" ht="79.900000000000006" customHeight="1">
      <c r="A51" s="120"/>
      <c r="B51" s="120"/>
      <c r="C51" s="120"/>
      <c r="D51" s="133">
        <v>7</v>
      </c>
      <c r="E51" s="161" t="s">
        <v>117</v>
      </c>
      <c r="F51" s="81" t="s">
        <v>188</v>
      </c>
      <c r="G51" s="122" t="s">
        <v>16</v>
      </c>
      <c r="H51" s="122" t="s">
        <v>152</v>
      </c>
      <c r="I51" s="161" t="s">
        <v>203</v>
      </c>
      <c r="J51" s="161" t="s">
        <v>277</v>
      </c>
      <c r="K51" s="161"/>
    </row>
    <row r="52" spans="1:12" ht="82.15" customHeight="1">
      <c r="A52" s="120"/>
      <c r="B52" s="120"/>
      <c r="C52" s="120"/>
      <c r="D52" s="130">
        <v>8</v>
      </c>
      <c r="E52" s="161" t="s">
        <v>118</v>
      </c>
      <c r="F52" s="122" t="s">
        <v>191</v>
      </c>
      <c r="G52" s="122" t="s">
        <v>119</v>
      </c>
      <c r="H52" s="122" t="s">
        <v>61</v>
      </c>
      <c r="I52" s="161" t="s">
        <v>204</v>
      </c>
      <c r="J52" s="121" t="s">
        <v>278</v>
      </c>
      <c r="K52" s="162"/>
    </row>
    <row r="53" spans="1:12" ht="63.75" customHeight="1">
      <c r="A53" s="174" t="s">
        <v>40</v>
      </c>
      <c r="B53" s="174" t="s">
        <v>38</v>
      </c>
      <c r="C53" s="174" t="s">
        <v>245</v>
      </c>
      <c r="D53" s="175"/>
      <c r="E53" s="126" t="s">
        <v>246</v>
      </c>
      <c r="F53" s="176"/>
      <c r="G53" s="176"/>
      <c r="H53" s="89"/>
      <c r="I53" s="161"/>
      <c r="J53" s="106" t="s">
        <v>247</v>
      </c>
      <c r="K53" s="162"/>
    </row>
    <row r="54" spans="1:12" ht="67.5" customHeight="1">
      <c r="A54" s="120" t="s">
        <v>40</v>
      </c>
      <c r="B54" s="120" t="s">
        <v>38</v>
      </c>
      <c r="C54" s="120" t="s">
        <v>245</v>
      </c>
      <c r="D54" s="177">
        <v>1</v>
      </c>
      <c r="E54" s="161" t="s">
        <v>248</v>
      </c>
      <c r="F54" s="122" t="s">
        <v>249</v>
      </c>
      <c r="G54" s="122" t="s">
        <v>16</v>
      </c>
      <c r="H54" s="166"/>
      <c r="I54" s="104" t="s">
        <v>252</v>
      </c>
      <c r="J54" s="104" t="s">
        <v>292</v>
      </c>
      <c r="K54" s="162"/>
    </row>
    <row r="55" spans="1:12" ht="190.5" customHeight="1">
      <c r="A55" s="120" t="s">
        <v>40</v>
      </c>
      <c r="B55" s="120" t="s">
        <v>38</v>
      </c>
      <c r="C55" s="120" t="s">
        <v>245</v>
      </c>
      <c r="D55" s="177">
        <v>2</v>
      </c>
      <c r="E55" s="161" t="s">
        <v>250</v>
      </c>
      <c r="F55" s="122" t="s">
        <v>251</v>
      </c>
      <c r="G55" s="122" t="s">
        <v>16</v>
      </c>
      <c r="H55" s="122"/>
      <c r="I55" s="104" t="s">
        <v>253</v>
      </c>
      <c r="J55" s="121" t="s">
        <v>279</v>
      </c>
      <c r="K55" s="162"/>
    </row>
    <row r="56" spans="1:12" s="97" customFormat="1" ht="38.25" customHeight="1">
      <c r="A56" s="111" t="s">
        <v>40</v>
      </c>
      <c r="B56" s="111" t="s">
        <v>39</v>
      </c>
      <c r="C56" s="111"/>
      <c r="D56" s="111"/>
      <c r="E56" s="96" t="s">
        <v>120</v>
      </c>
      <c r="F56" s="112"/>
      <c r="G56" s="112"/>
      <c r="H56" s="112"/>
      <c r="I56" s="131"/>
      <c r="J56" s="131"/>
      <c r="K56" s="96"/>
    </row>
    <row r="57" spans="1:12" s="115" customFormat="1" ht="35.25" customHeight="1">
      <c r="A57" s="98" t="s">
        <v>40</v>
      </c>
      <c r="B57" s="98" t="s">
        <v>39</v>
      </c>
      <c r="C57" s="98" t="s">
        <v>2</v>
      </c>
      <c r="D57" s="98"/>
      <c r="E57" s="106" t="s">
        <v>121</v>
      </c>
      <c r="F57" s="114"/>
      <c r="G57" s="114"/>
      <c r="H57" s="114"/>
      <c r="I57" s="137"/>
      <c r="J57" s="137"/>
      <c r="K57" s="106"/>
    </row>
    <row r="58" spans="1:12" s="105" customFormat="1" ht="95.25" customHeight="1">
      <c r="A58" s="103"/>
      <c r="B58" s="103"/>
      <c r="C58" s="103"/>
      <c r="D58" s="103" t="s">
        <v>29</v>
      </c>
      <c r="E58" s="104" t="s">
        <v>122</v>
      </c>
      <c r="F58" s="122" t="s">
        <v>177</v>
      </c>
      <c r="G58" s="81" t="s">
        <v>123</v>
      </c>
      <c r="H58" s="81" t="s">
        <v>144</v>
      </c>
      <c r="I58" s="104" t="s">
        <v>239</v>
      </c>
      <c r="J58" s="104" t="s">
        <v>260</v>
      </c>
      <c r="K58" s="104"/>
    </row>
    <row r="59" spans="1:12" s="105" customFormat="1" ht="108">
      <c r="A59" s="103"/>
      <c r="B59" s="103"/>
      <c r="C59" s="103"/>
      <c r="D59" s="103" t="s">
        <v>39</v>
      </c>
      <c r="E59" s="161" t="s">
        <v>124</v>
      </c>
      <c r="F59" s="81" t="s">
        <v>180</v>
      </c>
      <c r="G59" s="81" t="s">
        <v>205</v>
      </c>
      <c r="H59" s="81"/>
      <c r="I59" s="161" t="s">
        <v>125</v>
      </c>
      <c r="J59" s="161" t="s">
        <v>257</v>
      </c>
      <c r="K59" s="104"/>
    </row>
    <row r="60" spans="1:12" s="139" customFormat="1" ht="48">
      <c r="A60" s="111" t="s">
        <v>40</v>
      </c>
      <c r="B60" s="111">
        <v>5</v>
      </c>
      <c r="C60" s="111"/>
      <c r="D60" s="111"/>
      <c r="E60" s="96" t="s">
        <v>22</v>
      </c>
      <c r="F60" s="138"/>
      <c r="G60" s="138"/>
      <c r="H60" s="138"/>
      <c r="I60" s="131"/>
      <c r="J60" s="131"/>
      <c r="K60" s="106"/>
    </row>
    <row r="61" spans="1:12" s="143" customFormat="1" ht="24" customHeight="1">
      <c r="A61" s="140" t="s">
        <v>40</v>
      </c>
      <c r="B61" s="140">
        <v>5</v>
      </c>
      <c r="C61" s="140" t="s">
        <v>2</v>
      </c>
      <c r="D61" s="140"/>
      <c r="E61" s="141" t="s">
        <v>23</v>
      </c>
      <c r="F61" s="142"/>
      <c r="G61" s="142"/>
      <c r="H61" s="142"/>
      <c r="I61" s="141"/>
      <c r="J61" s="141"/>
      <c r="K61" s="141"/>
    </row>
    <row r="62" spans="1:12" s="144" customFormat="1" ht="172.5" customHeight="1">
      <c r="A62" s="103"/>
      <c r="B62" s="103"/>
      <c r="C62" s="103"/>
      <c r="D62" s="103" t="s">
        <v>28</v>
      </c>
      <c r="E62" s="104" t="s">
        <v>24</v>
      </c>
      <c r="F62" s="81" t="s">
        <v>112</v>
      </c>
      <c r="G62" s="81" t="s">
        <v>126</v>
      </c>
      <c r="H62" s="81" t="s">
        <v>171</v>
      </c>
      <c r="I62" s="178" t="s">
        <v>240</v>
      </c>
      <c r="J62" s="104" t="s">
        <v>280</v>
      </c>
      <c r="K62" s="162"/>
    </row>
    <row r="63" spans="1:12" s="144" customFormat="1" ht="75" customHeight="1">
      <c r="A63" s="129"/>
      <c r="B63" s="129"/>
      <c r="C63" s="129"/>
      <c r="D63" s="129" t="s">
        <v>39</v>
      </c>
      <c r="E63" s="162" t="s">
        <v>25</v>
      </c>
      <c r="F63" s="122" t="s">
        <v>190</v>
      </c>
      <c r="G63" s="145" t="s">
        <v>206</v>
      </c>
      <c r="H63" s="145" t="s">
        <v>162</v>
      </c>
      <c r="I63" s="179" t="s">
        <v>262</v>
      </c>
      <c r="J63" s="104" t="s">
        <v>284</v>
      </c>
      <c r="K63" s="162"/>
    </row>
    <row r="64" spans="1:12" s="144" customFormat="1" ht="64.900000000000006" customHeight="1">
      <c r="A64" s="103"/>
      <c r="B64" s="103"/>
      <c r="C64" s="103"/>
      <c r="D64" s="103" t="s">
        <v>20</v>
      </c>
      <c r="E64" s="104" t="s">
        <v>127</v>
      </c>
      <c r="F64" s="122" t="s">
        <v>190</v>
      </c>
      <c r="G64" s="81" t="s">
        <v>206</v>
      </c>
      <c r="H64" s="81" t="s">
        <v>163</v>
      </c>
      <c r="I64" s="180" t="s">
        <v>241</v>
      </c>
      <c r="J64" s="104" t="s">
        <v>267</v>
      </c>
      <c r="K64" s="162"/>
    </row>
    <row r="65" spans="1:11" s="144" customFormat="1" ht="72">
      <c r="A65" s="129" t="s">
        <v>40</v>
      </c>
      <c r="B65" s="129" t="s">
        <v>20</v>
      </c>
      <c r="C65" s="129" t="s">
        <v>34</v>
      </c>
      <c r="D65" s="129"/>
      <c r="E65" s="141" t="s">
        <v>128</v>
      </c>
      <c r="F65" s="122"/>
      <c r="G65" s="145"/>
      <c r="H65" s="145"/>
      <c r="I65" s="162"/>
      <c r="J65" s="104"/>
      <c r="K65" s="162"/>
    </row>
    <row r="66" spans="1:11" s="144" customFormat="1" ht="62.25" customHeight="1">
      <c r="A66" s="129"/>
      <c r="B66" s="129"/>
      <c r="C66" s="129"/>
      <c r="D66" s="129" t="s">
        <v>28</v>
      </c>
      <c r="E66" s="104" t="s">
        <v>129</v>
      </c>
      <c r="F66" s="122" t="s">
        <v>190</v>
      </c>
      <c r="G66" s="81" t="s">
        <v>16</v>
      </c>
      <c r="H66" s="81" t="s">
        <v>130</v>
      </c>
      <c r="I66" s="168" t="s">
        <v>242</v>
      </c>
      <c r="J66" s="146" t="s">
        <v>286</v>
      </c>
      <c r="K66" s="162"/>
    </row>
    <row r="67" spans="1:11" s="143" customFormat="1" ht="22.5" customHeight="1">
      <c r="A67" s="140" t="s">
        <v>40</v>
      </c>
      <c r="B67" s="140">
        <v>5</v>
      </c>
      <c r="C67" s="140" t="s">
        <v>35</v>
      </c>
      <c r="D67" s="140"/>
      <c r="E67" s="141" t="s">
        <v>26</v>
      </c>
      <c r="F67" s="142"/>
      <c r="G67" s="142"/>
      <c r="H67" s="142"/>
      <c r="I67" s="141"/>
      <c r="J67" s="141"/>
      <c r="K67" s="141"/>
    </row>
    <row r="68" spans="1:11" s="144" customFormat="1" ht="114" customHeight="1">
      <c r="A68" s="129"/>
      <c r="B68" s="129"/>
      <c r="C68" s="129"/>
      <c r="D68" s="129" t="s">
        <v>29</v>
      </c>
      <c r="E68" s="162" t="s">
        <v>131</v>
      </c>
      <c r="F68" s="122" t="s">
        <v>177</v>
      </c>
      <c r="G68" s="145" t="s">
        <v>207</v>
      </c>
      <c r="H68" s="145" t="s">
        <v>63</v>
      </c>
      <c r="I68" s="169" t="s">
        <v>243</v>
      </c>
      <c r="J68" s="162" t="s">
        <v>261</v>
      </c>
      <c r="K68" s="162"/>
    </row>
    <row r="69" spans="1:11" s="144" customFormat="1" ht="78" customHeight="1">
      <c r="A69" s="129"/>
      <c r="B69" s="129"/>
      <c r="C69" s="129"/>
      <c r="D69" s="129" t="s">
        <v>38</v>
      </c>
      <c r="E69" s="162" t="s">
        <v>132</v>
      </c>
      <c r="F69" s="122" t="s">
        <v>177</v>
      </c>
      <c r="G69" s="145" t="s">
        <v>94</v>
      </c>
      <c r="H69" s="145" t="s">
        <v>164</v>
      </c>
      <c r="I69" s="169" t="s">
        <v>244</v>
      </c>
      <c r="J69" s="162" t="s">
        <v>186</v>
      </c>
      <c r="K69" s="162"/>
    </row>
    <row r="70" spans="1:11" s="144" customFormat="1" ht="13.9" customHeight="1">
      <c r="D70" s="147"/>
      <c r="I70" s="148"/>
      <c r="J70" s="148"/>
      <c r="K70" s="88"/>
    </row>
  </sheetData>
  <mergeCells count="13">
    <mergeCell ref="I9:I10"/>
    <mergeCell ref="J9:J10"/>
    <mergeCell ref="K9:K10"/>
    <mergeCell ref="A9:D9"/>
    <mergeCell ref="E9:E10"/>
    <mergeCell ref="F9:F10"/>
    <mergeCell ref="G9:G10"/>
    <mergeCell ref="H9:H10"/>
    <mergeCell ref="J2:K2"/>
    <mergeCell ref="A5:J5"/>
    <mergeCell ref="A6:J6"/>
    <mergeCell ref="A7:J7"/>
    <mergeCell ref="A8:J8"/>
  </mergeCells>
  <phoneticPr fontId="7" type="noConversion"/>
  <pageMargins left="0.11811023622047245" right="0.11811023622047245" top="0.31496062992125984" bottom="0.11811023622047245" header="0.27559055118110237" footer="0.1574803149606299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N31"/>
  <sheetViews>
    <sheetView tabSelected="1" zoomScale="130" zoomScaleNormal="130" workbookViewId="0">
      <selection activeCell="I26" sqref="I26"/>
    </sheetView>
  </sheetViews>
  <sheetFormatPr defaultColWidth="8.85546875" defaultRowHeight="12.75"/>
  <cols>
    <col min="1" max="3" width="3.28515625" style="46" customWidth="1"/>
    <col min="4" max="4" width="42" style="46" customWidth="1"/>
    <col min="5" max="5" width="8.7109375" style="46" customWidth="1"/>
    <col min="6" max="6" width="9.7109375" style="46" customWidth="1"/>
    <col min="7" max="7" width="9" style="46" customWidth="1"/>
    <col min="8" max="8" width="9.7109375" style="46" customWidth="1"/>
    <col min="9" max="9" width="11.140625" style="56" customWidth="1"/>
    <col min="10" max="10" width="43.5703125" style="62" customWidth="1"/>
    <col min="11" max="11" width="10.7109375" style="56" customWidth="1"/>
    <col min="12" max="12" width="10.7109375" style="46" customWidth="1"/>
    <col min="13" max="16384" width="8.85546875" style="46"/>
  </cols>
  <sheetData>
    <row r="1" spans="1:14">
      <c r="A1" s="3"/>
      <c r="B1" s="3"/>
      <c r="C1" s="3"/>
      <c r="D1" s="3"/>
      <c r="E1" s="3"/>
      <c r="F1" s="3"/>
      <c r="G1" s="3"/>
      <c r="H1" s="3"/>
      <c r="I1" s="63"/>
      <c r="J1" s="66" t="s">
        <v>134</v>
      </c>
    </row>
    <row r="2" spans="1:14">
      <c r="A2" s="3"/>
      <c r="B2" s="229" t="s">
        <v>14</v>
      </c>
      <c r="C2" s="229"/>
      <c r="D2" s="229"/>
      <c r="E2" s="229"/>
      <c r="F2" s="229"/>
      <c r="G2" s="229"/>
      <c r="H2" s="229"/>
      <c r="I2" s="229"/>
      <c r="J2" s="229"/>
    </row>
    <row r="3" spans="1:14">
      <c r="A3" s="242" t="s">
        <v>215</v>
      </c>
      <c r="B3" s="243"/>
      <c r="C3" s="243"/>
      <c r="D3" s="243"/>
      <c r="E3" s="243"/>
      <c r="F3" s="243"/>
      <c r="G3" s="243"/>
      <c r="H3" s="243"/>
      <c r="I3" s="243"/>
      <c r="J3" s="243"/>
    </row>
    <row r="4" spans="1:14">
      <c r="A4" s="244" t="s">
        <v>265</v>
      </c>
      <c r="B4" s="245"/>
      <c r="C4" s="245"/>
      <c r="D4" s="245"/>
      <c r="E4" s="245"/>
      <c r="F4" s="245"/>
      <c r="G4" s="245"/>
      <c r="H4" s="245"/>
      <c r="I4" s="245"/>
      <c r="J4" s="245"/>
    </row>
    <row r="5" spans="1:14">
      <c r="A5" s="3"/>
      <c r="B5" s="18"/>
      <c r="C5" s="18"/>
      <c r="D5" s="225" t="s">
        <v>74</v>
      </c>
      <c r="E5" s="225"/>
      <c r="F5" s="225"/>
      <c r="G5" s="225"/>
      <c r="H5" s="225"/>
      <c r="I5" s="225"/>
      <c r="J5" s="225"/>
    </row>
    <row r="6" spans="1:14" s="152" customFormat="1" ht="21.6" customHeight="1">
      <c r="A6" s="231" t="s">
        <v>30</v>
      </c>
      <c r="B6" s="232"/>
      <c r="C6" s="230" t="s">
        <v>50</v>
      </c>
      <c r="D6" s="230" t="s">
        <v>51</v>
      </c>
      <c r="E6" s="230" t="s">
        <v>52</v>
      </c>
      <c r="F6" s="230" t="s">
        <v>53</v>
      </c>
      <c r="G6" s="230"/>
      <c r="H6" s="230"/>
      <c r="I6" s="239" t="s">
        <v>143</v>
      </c>
      <c r="J6" s="235" t="s">
        <v>17</v>
      </c>
      <c r="K6" s="151"/>
    </row>
    <row r="7" spans="1:14" s="152" customFormat="1" ht="21.6" customHeight="1">
      <c r="A7" s="233"/>
      <c r="B7" s="234"/>
      <c r="C7" s="230"/>
      <c r="D7" s="230"/>
      <c r="E7" s="230"/>
      <c r="F7" s="230" t="s">
        <v>216</v>
      </c>
      <c r="G7" s="230" t="s">
        <v>217</v>
      </c>
      <c r="H7" s="230" t="s">
        <v>218</v>
      </c>
      <c r="I7" s="240"/>
      <c r="J7" s="236"/>
      <c r="K7" s="151"/>
      <c r="N7" s="153"/>
    </row>
    <row r="8" spans="1:14" s="152" customFormat="1" ht="58.5" customHeight="1">
      <c r="A8" s="154" t="s">
        <v>37</v>
      </c>
      <c r="B8" s="154" t="s">
        <v>31</v>
      </c>
      <c r="C8" s="230"/>
      <c r="D8" s="238"/>
      <c r="E8" s="238"/>
      <c r="F8" s="230"/>
      <c r="G8" s="230"/>
      <c r="H8" s="230"/>
      <c r="I8" s="241"/>
      <c r="J8" s="237"/>
      <c r="K8" s="151"/>
    </row>
    <row r="9" spans="1:14" s="159" customFormat="1" ht="11.25">
      <c r="A9" s="154" t="s">
        <v>29</v>
      </c>
      <c r="B9" s="154" t="s">
        <v>28</v>
      </c>
      <c r="C9" s="155">
        <v>3</v>
      </c>
      <c r="D9" s="156">
        <v>4</v>
      </c>
      <c r="E9" s="156">
        <v>5</v>
      </c>
      <c r="F9" s="155">
        <v>6</v>
      </c>
      <c r="G9" s="155">
        <v>7</v>
      </c>
      <c r="H9" s="155">
        <v>8</v>
      </c>
      <c r="I9" s="163">
        <v>9</v>
      </c>
      <c r="J9" s="157">
        <v>11</v>
      </c>
      <c r="K9" s="158"/>
    </row>
    <row r="10" spans="1:14" s="52" customFormat="1">
      <c r="A10" s="24" t="s">
        <v>40</v>
      </c>
      <c r="B10" s="24" t="s">
        <v>29</v>
      </c>
      <c r="C10" s="23"/>
      <c r="D10" s="220" t="s">
        <v>135</v>
      </c>
      <c r="E10" s="223"/>
      <c r="F10" s="223"/>
      <c r="G10" s="223"/>
      <c r="H10" s="223"/>
      <c r="I10" s="223"/>
      <c r="J10" s="224"/>
      <c r="K10" s="51"/>
    </row>
    <row r="11" spans="1:14" ht="46.9" customHeight="1">
      <c r="A11" s="38"/>
      <c r="B11" s="38"/>
      <c r="C11" s="28">
        <v>1</v>
      </c>
      <c r="D11" s="26" t="s">
        <v>281</v>
      </c>
      <c r="E11" s="27" t="s">
        <v>136</v>
      </c>
      <c r="F11" s="28">
        <v>19896</v>
      </c>
      <c r="G11" s="77">
        <v>10100</v>
      </c>
      <c r="H11" s="29">
        <v>4965</v>
      </c>
      <c r="I11" s="30">
        <f>H11/G11</f>
        <v>0.49158415841584158</v>
      </c>
      <c r="J11" s="32" t="s">
        <v>210</v>
      </c>
    </row>
    <row r="12" spans="1:14" ht="25.5">
      <c r="A12" s="38"/>
      <c r="B12" s="38"/>
      <c r="C12" s="28">
        <v>2</v>
      </c>
      <c r="D12" s="33" t="s">
        <v>56</v>
      </c>
      <c r="E12" s="28" t="s">
        <v>49</v>
      </c>
      <c r="F12" s="29">
        <v>170</v>
      </c>
      <c r="G12" s="78">
        <v>170</v>
      </c>
      <c r="H12" s="29">
        <v>57</v>
      </c>
      <c r="I12" s="30">
        <f>H12/G12</f>
        <v>0.3352941176470588</v>
      </c>
      <c r="J12" s="34"/>
    </row>
    <row r="13" spans="1:14" ht="51">
      <c r="A13" s="38"/>
      <c r="B13" s="38"/>
      <c r="C13" s="28">
        <v>3</v>
      </c>
      <c r="D13" s="33" t="s">
        <v>57</v>
      </c>
      <c r="E13" s="28" t="s">
        <v>54</v>
      </c>
      <c r="F13" s="29">
        <v>47</v>
      </c>
      <c r="G13" s="77">
        <v>45</v>
      </c>
      <c r="H13" s="29">
        <v>19</v>
      </c>
      <c r="I13" s="30">
        <f>H13/G13</f>
        <v>0.42222222222222222</v>
      </c>
      <c r="J13" s="34"/>
    </row>
    <row r="14" spans="1:14" ht="38.25">
      <c r="A14" s="38"/>
      <c r="B14" s="38"/>
      <c r="C14" s="28">
        <v>4</v>
      </c>
      <c r="D14" s="33" t="s">
        <v>145</v>
      </c>
      <c r="E14" s="28" t="s">
        <v>54</v>
      </c>
      <c r="F14" s="29">
        <v>35</v>
      </c>
      <c r="G14" s="77">
        <v>50</v>
      </c>
      <c r="H14" s="29">
        <v>18</v>
      </c>
      <c r="I14" s="30">
        <f>H14/G14</f>
        <v>0.36</v>
      </c>
      <c r="J14" s="34"/>
    </row>
    <row r="15" spans="1:14" s="52" customFormat="1">
      <c r="A15" s="24" t="s">
        <v>40</v>
      </c>
      <c r="B15" s="24" t="s">
        <v>28</v>
      </c>
      <c r="C15" s="53"/>
      <c r="D15" s="226" t="s">
        <v>213</v>
      </c>
      <c r="E15" s="227"/>
      <c r="F15" s="227"/>
      <c r="G15" s="227"/>
      <c r="H15" s="227"/>
      <c r="I15" s="227"/>
      <c r="J15" s="228"/>
      <c r="K15" s="51"/>
    </row>
    <row r="16" spans="1:14" s="52" customFormat="1" ht="60" customHeight="1">
      <c r="A16" s="24"/>
      <c r="B16" s="24"/>
      <c r="C16" s="80">
        <v>1</v>
      </c>
      <c r="D16" s="35" t="s">
        <v>209</v>
      </c>
      <c r="E16" s="80" t="s">
        <v>136</v>
      </c>
      <c r="F16" s="160">
        <v>50522</v>
      </c>
      <c r="G16" s="79">
        <v>65678</v>
      </c>
      <c r="H16" s="160">
        <v>32332</v>
      </c>
      <c r="I16" s="36">
        <f t="shared" ref="I16:I21" si="0">H16/G16</f>
        <v>0.49228052011327994</v>
      </c>
      <c r="J16" s="34" t="s">
        <v>210</v>
      </c>
      <c r="K16" s="51"/>
    </row>
    <row r="17" spans="1:13" ht="38.25">
      <c r="A17" s="38"/>
      <c r="B17" s="38"/>
      <c r="C17" s="28">
        <v>2</v>
      </c>
      <c r="D17" s="39" t="s">
        <v>208</v>
      </c>
      <c r="E17" s="80" t="s">
        <v>54</v>
      </c>
      <c r="F17" s="80">
        <v>258.5</v>
      </c>
      <c r="G17" s="37">
        <v>262.2</v>
      </c>
      <c r="H17" s="80">
        <v>255.9</v>
      </c>
      <c r="I17" s="36">
        <f t="shared" si="0"/>
        <v>0.97597254004576661</v>
      </c>
      <c r="J17" s="67" t="s">
        <v>287</v>
      </c>
    </row>
    <row r="18" spans="1:13" ht="51">
      <c r="A18" s="38"/>
      <c r="B18" s="38"/>
      <c r="C18" s="28">
        <v>3</v>
      </c>
      <c r="D18" s="39" t="s">
        <v>148</v>
      </c>
      <c r="E18" s="28" t="s">
        <v>49</v>
      </c>
      <c r="F18" s="45">
        <v>26.6</v>
      </c>
      <c r="G18" s="80">
        <v>27.94</v>
      </c>
      <c r="H18" s="45">
        <v>25.5</v>
      </c>
      <c r="I18" s="30">
        <f t="shared" si="0"/>
        <v>0.91267000715819613</v>
      </c>
      <c r="J18" s="34"/>
    </row>
    <row r="19" spans="1:13" ht="25.5">
      <c r="A19" s="38"/>
      <c r="B19" s="38"/>
      <c r="C19" s="28">
        <v>4</v>
      </c>
      <c r="D19" s="42" t="s">
        <v>195</v>
      </c>
      <c r="E19" s="28" t="s">
        <v>49</v>
      </c>
      <c r="F19" s="43">
        <v>9942</v>
      </c>
      <c r="G19" s="78">
        <v>8755</v>
      </c>
      <c r="H19" s="43">
        <v>9986</v>
      </c>
      <c r="I19" s="30">
        <f t="shared" si="0"/>
        <v>1.1406053683609365</v>
      </c>
      <c r="J19" s="34"/>
    </row>
    <row r="20" spans="1:13">
      <c r="A20" s="38"/>
      <c r="B20" s="38"/>
      <c r="C20" s="28">
        <v>5</v>
      </c>
      <c r="D20" s="42" t="s">
        <v>196</v>
      </c>
      <c r="E20" s="28" t="s">
        <v>49</v>
      </c>
      <c r="F20" s="43">
        <v>2614</v>
      </c>
      <c r="G20" s="77">
        <v>3000</v>
      </c>
      <c r="H20" s="43">
        <v>3245</v>
      </c>
      <c r="I20" s="30">
        <f>H20/G20</f>
        <v>1.0816666666666668</v>
      </c>
      <c r="J20" s="34"/>
    </row>
    <row r="21" spans="1:13" ht="25.5">
      <c r="A21" s="38"/>
      <c r="B21" s="38"/>
      <c r="C21" s="28">
        <v>5</v>
      </c>
      <c r="D21" s="42" t="s">
        <v>137</v>
      </c>
      <c r="E21" s="28" t="s">
        <v>138</v>
      </c>
      <c r="F21" s="181">
        <v>140000</v>
      </c>
      <c r="G21" s="160">
        <v>144500</v>
      </c>
      <c r="H21" s="181">
        <v>70742</v>
      </c>
      <c r="I21" s="30">
        <f t="shared" si="0"/>
        <v>0.48956401384083043</v>
      </c>
      <c r="J21" s="35"/>
    </row>
    <row r="22" spans="1:13" s="52" customFormat="1">
      <c r="A22" s="24" t="s">
        <v>40</v>
      </c>
      <c r="B22" s="24" t="s">
        <v>38</v>
      </c>
      <c r="C22" s="220" t="s">
        <v>0</v>
      </c>
      <c r="D22" s="223"/>
      <c r="E22" s="223"/>
      <c r="F22" s="223"/>
      <c r="G22" s="223"/>
      <c r="H22" s="223"/>
      <c r="I22" s="223"/>
      <c r="J22" s="224"/>
      <c r="K22" s="51"/>
    </row>
    <row r="23" spans="1:13" ht="51">
      <c r="A23" s="38"/>
      <c r="B23" s="38"/>
      <c r="C23" s="28">
        <v>1</v>
      </c>
      <c r="D23" s="42" t="s">
        <v>146</v>
      </c>
      <c r="E23" s="28" t="s">
        <v>138</v>
      </c>
      <c r="F23" s="41">
        <v>16822.900000000001</v>
      </c>
      <c r="G23" s="182">
        <v>17588.8</v>
      </c>
      <c r="H23" s="41">
        <v>7129</v>
      </c>
      <c r="I23" s="30">
        <f>H23/G23</f>
        <v>0.40531474574729376</v>
      </c>
      <c r="J23" s="54" t="s">
        <v>282</v>
      </c>
    </row>
    <row r="24" spans="1:13" ht="51">
      <c r="A24" s="38"/>
      <c r="B24" s="38"/>
      <c r="C24" s="28">
        <v>2</v>
      </c>
      <c r="D24" s="42" t="s">
        <v>147</v>
      </c>
      <c r="E24" s="28" t="s">
        <v>54</v>
      </c>
      <c r="F24" s="55">
        <v>228</v>
      </c>
      <c r="G24" s="77">
        <v>200</v>
      </c>
      <c r="H24" s="55">
        <v>30</v>
      </c>
      <c r="I24" s="30">
        <f>H24/G24</f>
        <v>0.15</v>
      </c>
      <c r="J24" s="34"/>
    </row>
    <row r="25" spans="1:13" s="52" customFormat="1">
      <c r="A25" s="24" t="s">
        <v>40</v>
      </c>
      <c r="B25" s="24" t="s">
        <v>39</v>
      </c>
      <c r="C25" s="220" t="s">
        <v>120</v>
      </c>
      <c r="D25" s="221"/>
      <c r="E25" s="221"/>
      <c r="F25" s="221"/>
      <c r="G25" s="221"/>
      <c r="H25" s="221"/>
      <c r="I25" s="221"/>
      <c r="J25" s="222"/>
      <c r="K25" s="51"/>
    </row>
    <row r="26" spans="1:13" ht="25.5">
      <c r="A26" s="38"/>
      <c r="B26" s="38"/>
      <c r="C26" s="28">
        <v>1</v>
      </c>
      <c r="D26" s="42" t="s">
        <v>149</v>
      </c>
      <c r="E26" s="28" t="s">
        <v>1</v>
      </c>
      <c r="F26" s="31">
        <v>0.25</v>
      </c>
      <c r="G26" s="31">
        <v>0.3</v>
      </c>
      <c r="H26" s="31">
        <v>0.3</v>
      </c>
      <c r="I26" s="30">
        <f>H26/G26</f>
        <v>1</v>
      </c>
      <c r="J26" s="44"/>
    </row>
    <row r="27" spans="1:13" s="50" customFormat="1">
      <c r="A27" s="48" t="s">
        <v>40</v>
      </c>
      <c r="B27" s="48">
        <v>5</v>
      </c>
      <c r="C27" s="220" t="s">
        <v>22</v>
      </c>
      <c r="D27" s="223"/>
      <c r="E27" s="223"/>
      <c r="F27" s="223"/>
      <c r="G27" s="223"/>
      <c r="H27" s="223"/>
      <c r="I27" s="223"/>
      <c r="J27" s="224"/>
      <c r="K27" s="49"/>
    </row>
    <row r="28" spans="1:13" s="59" customFormat="1" ht="38.25">
      <c r="A28" s="25"/>
      <c r="B28" s="25"/>
      <c r="C28" s="25" t="s">
        <v>29</v>
      </c>
      <c r="D28" s="42" t="s">
        <v>139</v>
      </c>
      <c r="E28" s="80" t="s">
        <v>1</v>
      </c>
      <c r="F28" s="45">
        <v>52676.1</v>
      </c>
      <c r="G28" s="160">
        <v>57417</v>
      </c>
      <c r="H28" s="45">
        <v>57767</v>
      </c>
      <c r="I28" s="30">
        <f>H28/G28</f>
        <v>1.0060957556124492</v>
      </c>
      <c r="J28" s="34"/>
      <c r="K28" s="58"/>
    </row>
    <row r="29" spans="1:13" s="59" customFormat="1" ht="38.25">
      <c r="A29" s="25"/>
      <c r="B29" s="25"/>
      <c r="C29" s="25" t="s">
        <v>28</v>
      </c>
      <c r="D29" s="42" t="s">
        <v>140</v>
      </c>
      <c r="E29" s="80" t="s">
        <v>49</v>
      </c>
      <c r="F29" s="28">
        <v>341</v>
      </c>
      <c r="G29" s="78">
        <v>400</v>
      </c>
      <c r="H29" s="28">
        <v>121</v>
      </c>
      <c r="I29" s="30">
        <f>H29/G29</f>
        <v>0.30249999999999999</v>
      </c>
      <c r="J29" s="34"/>
      <c r="K29" s="58"/>
    </row>
    <row r="30" spans="1:13" s="59" customFormat="1" ht="51">
      <c r="A30" s="25"/>
      <c r="B30" s="25"/>
      <c r="C30" s="25" t="s">
        <v>38</v>
      </c>
      <c r="D30" s="42" t="s">
        <v>141</v>
      </c>
      <c r="E30" s="80" t="s">
        <v>49</v>
      </c>
      <c r="F30" s="28">
        <v>12</v>
      </c>
      <c r="G30" s="77">
        <v>8</v>
      </c>
      <c r="H30" s="28">
        <v>3</v>
      </c>
      <c r="I30" s="30">
        <v>1</v>
      </c>
      <c r="J30" s="34"/>
      <c r="K30" s="58"/>
    </row>
    <row r="31" spans="1:13" s="61" customFormat="1" ht="76.5">
      <c r="A31" s="47"/>
      <c r="B31" s="47"/>
      <c r="C31" s="40">
        <v>4</v>
      </c>
      <c r="D31" s="42" t="s">
        <v>142</v>
      </c>
      <c r="E31" s="57" t="s">
        <v>151</v>
      </c>
      <c r="F31" s="40">
        <v>99</v>
      </c>
      <c r="G31" s="80">
        <v>100</v>
      </c>
      <c r="H31" s="40">
        <v>93</v>
      </c>
      <c r="I31" s="64">
        <f>H31/G31</f>
        <v>0.93</v>
      </c>
      <c r="J31" s="32"/>
      <c r="K31" s="60"/>
      <c r="M31" s="65"/>
    </row>
  </sheetData>
  <mergeCells count="19">
    <mergeCell ref="B2:J2"/>
    <mergeCell ref="F7:F8"/>
    <mergeCell ref="A6:B7"/>
    <mergeCell ref="J6:J8"/>
    <mergeCell ref="E6:E8"/>
    <mergeCell ref="I6:I8"/>
    <mergeCell ref="C6:C8"/>
    <mergeCell ref="F6:H6"/>
    <mergeCell ref="D6:D8"/>
    <mergeCell ref="H7:H8"/>
    <mergeCell ref="G7:G8"/>
    <mergeCell ref="A3:J3"/>
    <mergeCell ref="A4:J4"/>
    <mergeCell ref="C25:J25"/>
    <mergeCell ref="C22:J22"/>
    <mergeCell ref="C27:J27"/>
    <mergeCell ref="D5:J5"/>
    <mergeCell ref="D10:J10"/>
    <mergeCell ref="D15:J15"/>
  </mergeCells>
  <phoneticPr fontId="7" type="noConversion"/>
  <pageMargins left="0.19685039370078741" right="0.19685039370078741" top="0.78740157480314965"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Титул лист</vt:lpstr>
      <vt:lpstr>ф 2</vt:lpstr>
      <vt:lpstr>ф 3</vt:lpstr>
      <vt:lpstr>ф 5</vt:lpstr>
      <vt:lpstr>'Титул лист'!Область_печати</vt:lpstr>
      <vt:lpstr>'ф 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2017-06-14T04:59:14Z</cp:lastPrinted>
  <dcterms:created xsi:type="dcterms:W3CDTF">2006-09-28T05:33:49Z</dcterms:created>
  <dcterms:modified xsi:type="dcterms:W3CDTF">2023-08-23T05:54:22Z</dcterms:modified>
</cp:coreProperties>
</file>